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 Politiche Risorse Umane\Trattamento economico\TRATTAMENTO ECONOMICO AAS5\OPERAZIONE TRASPARENZA\Retribuzione Redditi 2024\"/>
    </mc:Choice>
  </mc:AlternateContent>
  <bookViews>
    <workbookView xWindow="0" yWindow="0" windowWidth="25140" windowHeight="87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6" i="1" l="1"/>
  <c r="K72" i="1"/>
  <c r="K65" i="1"/>
  <c r="K64" i="1"/>
  <c r="K63" i="1"/>
  <c r="K60" i="1"/>
  <c r="K56" i="1"/>
  <c r="K53" i="1"/>
  <c r="K51" i="1"/>
  <c r="K50" i="1"/>
  <c r="K46" i="1"/>
  <c r="K45" i="1"/>
  <c r="K44" i="1"/>
  <c r="K43" i="1"/>
  <c r="K42" i="1"/>
  <c r="K41" i="1"/>
  <c r="K34" i="1"/>
  <c r="K32" i="1"/>
  <c r="K28" i="1"/>
  <c r="K24" i="1"/>
  <c r="K23" i="1"/>
  <c r="K22" i="1"/>
  <c r="K21" i="1"/>
  <c r="K17" i="1"/>
  <c r="K16" i="1"/>
  <c r="K7" i="1"/>
  <c r="K6" i="1"/>
  <c r="K5" i="1"/>
</calcChain>
</file>

<file path=xl/sharedStrings.xml><?xml version="1.0" encoding="utf-8"?>
<sst xmlns="http://schemas.openxmlformats.org/spreadsheetml/2006/main" count="304" uniqueCount="112">
  <si>
    <t>ANNO</t>
  </si>
  <si>
    <t>CONTRATTO</t>
  </si>
  <si>
    <t>STRUTTURA</t>
  </si>
  <si>
    <t>MATRICOLA</t>
  </si>
  <si>
    <t>NOMINATIVO</t>
  </si>
  <si>
    <t>STIPENDIO TABELLARE</t>
  </si>
  <si>
    <t>INDENNITA'  POSIZIONE PARTE FISSA</t>
  </si>
  <si>
    <t>IND. POSIZIONE PARTE VARIABILE</t>
  </si>
  <si>
    <t>RETRIBUZIONE DI RISULTATO</t>
  </si>
  <si>
    <t>ALTRE INDENNITA'</t>
  </si>
  <si>
    <t>LIBERA PROFESSIONE</t>
  </si>
  <si>
    <t>SANITARIO MEDICI/VET</t>
  </si>
  <si>
    <t>RESPONSABILE S.S.D.</t>
  </si>
  <si>
    <t>ARGENTIERI ELISABETTA</t>
  </si>
  <si>
    <t>SANITARIO MEDICI</t>
  </si>
  <si>
    <t xml:space="preserve">DIRETTORE S.C. </t>
  </si>
  <si>
    <t>BALBI MASSIMILIANO</t>
  </si>
  <si>
    <t>BARAZIOL ROBERTO</t>
  </si>
  <si>
    <t>(*)</t>
  </si>
  <si>
    <t>BASAGLIA GIANCARLO</t>
  </si>
  <si>
    <t>BASSO STEFANO MARIA MASSIMILIANO</t>
  </si>
  <si>
    <t>BISCOSI  MAURO VALENTINO</t>
  </si>
  <si>
    <t>BOMBEN LUCIO</t>
  </si>
  <si>
    <t>BONTADINI ANDREA</t>
  </si>
  <si>
    <t>BROSOLO PIERO</t>
  </si>
  <si>
    <t>BURATO LORENZO</t>
  </si>
  <si>
    <t>CAMPANELLA ROBERTO</t>
  </si>
  <si>
    <t>CANAL FABIO</t>
  </si>
  <si>
    <t>CONTE MARIA ANNA</t>
  </si>
  <si>
    <t>CORSARO MONICA</t>
  </si>
  <si>
    <t>CORSO LUIGI</t>
  </si>
  <si>
    <t>CRAPIS MASSIMO</t>
  </si>
  <si>
    <t>DAL CIN MARTA</t>
  </si>
  <si>
    <t>DALL'AMICO ROBERTO</t>
  </si>
  <si>
    <t>DE MAS ALBERTO</t>
  </si>
  <si>
    <t>DE SANTI LAURA</t>
  </si>
  <si>
    <t>D'ONOFRIO VITO</t>
  </si>
  <si>
    <t>DORETTO PAOLO</t>
  </si>
  <si>
    <t>ERMACORA ANNA</t>
  </si>
  <si>
    <t>FEDELE LORENZO</t>
  </si>
  <si>
    <t>FOLTRAN FLAVIO</t>
  </si>
  <si>
    <t>GAIATTO GIOVANNI</t>
  </si>
  <si>
    <t>GANDIN FLAVIA</t>
  </si>
  <si>
    <t>GERI BARBARA</t>
  </si>
  <si>
    <t>GIACOMARRA VITTORIO</t>
  </si>
  <si>
    <t>GIULIONI ERIKA</t>
  </si>
  <si>
    <t>GRAZIOLI SILVIA</t>
  </si>
  <si>
    <t>GUARNIERI SILVIA</t>
  </si>
  <si>
    <t>LEIBALLI ELISA</t>
  </si>
  <si>
    <t>LENARDON OLIVIERO</t>
  </si>
  <si>
    <t>LOCATELLI LAURA</t>
  </si>
  <si>
    <t>MANCINI WALTER</t>
  </si>
  <si>
    <t>MANNUCCI NICOLA</t>
  </si>
  <si>
    <t>MENEGUZZI CRISTINA</t>
  </si>
  <si>
    <t>MIGLIETTA BARBARA</t>
  </si>
  <si>
    <t>MINUZZO MICHELE</t>
  </si>
  <si>
    <t>MOCCIA MASSIMO</t>
  </si>
  <si>
    <t>MORELLI IRENE</t>
  </si>
  <si>
    <t>MORETTI VALENTINA</t>
  </si>
  <si>
    <t>NADALIN GABRIELLA</t>
  </si>
  <si>
    <t>NASCIMBEN FABIANA</t>
  </si>
  <si>
    <t>PASSADORE PAOLO</t>
  </si>
  <si>
    <t>PASSANISI GIOVANNI</t>
  </si>
  <si>
    <t>PAVAN DANIELA</t>
  </si>
  <si>
    <t>PELLIS TOMMASO</t>
  </si>
  <si>
    <t>PERIN ANTONELLA</t>
  </si>
  <si>
    <t>PINZANO ROBERTA</t>
  </si>
  <si>
    <t>PIRRONE FRANCESCO</t>
  </si>
  <si>
    <t>POLITO PIETRO</t>
  </si>
  <si>
    <t>RATTI MARINA</t>
  </si>
  <si>
    <t>RONCARATI ANDREA</t>
  </si>
  <si>
    <t>RONDANA MASSIMO</t>
  </si>
  <si>
    <t>RUFFILLI ROBERTA</t>
  </si>
  <si>
    <t>SEMENZIN MASSIMO</t>
  </si>
  <si>
    <t>SPECOGNA ILARIA</t>
  </si>
  <si>
    <t>TASSAN TOFFOLA ROBERTO</t>
  </si>
  <si>
    <t>TESOLIN FULVIO</t>
  </si>
  <si>
    <t>TONIN DINO</t>
  </si>
  <si>
    <t>TONIZZO MAURIZIO</t>
  </si>
  <si>
    <t>UBIALI PAOLO</t>
  </si>
  <si>
    <t>VACCHER SILVIA</t>
  </si>
  <si>
    <t>VIEL MIRELLA</t>
  </si>
  <si>
    <t>VILLALTA DANILO RAFFAELE</t>
  </si>
  <si>
    <t>VIO ANTONELLA</t>
  </si>
  <si>
    <t>ZANETTE GIORGIO</t>
  </si>
  <si>
    <t>ZUCCON UMBERTO</t>
  </si>
  <si>
    <t>SANITARIO ALTRI</t>
  </si>
  <si>
    <t>BASSO BARBARA</t>
  </si>
  <si>
    <t>CICUTO PATRIZIA</t>
  </si>
  <si>
    <t>STUTO FABIOLA</t>
  </si>
  <si>
    <t>PIVETTA BARBARA</t>
  </si>
  <si>
    <t>POZZI MARTA</t>
  </si>
  <si>
    <t>SANTERAMO GIOVANNI</t>
  </si>
  <si>
    <t>AMMINISTRATIVO</t>
  </si>
  <si>
    <t>COSTELLA VANIA</t>
  </si>
  <si>
    <t>D'ARENZO LORETA</t>
  </si>
  <si>
    <t>FONTANA ALBERTO</t>
  </si>
  <si>
    <t>PITTON LIVIA</t>
  </si>
  <si>
    <t>RAMPOGNA DORA</t>
  </si>
  <si>
    <t>TECNICO/PROFESSIONALE</t>
  </si>
  <si>
    <t>BONADONNA LUCA</t>
  </si>
  <si>
    <t>CHIARIZIA FABRIZIO</t>
  </si>
  <si>
    <t>ETTORELLI MARINO</t>
  </si>
  <si>
    <t>FALDON ALESSANDRO</t>
  </si>
  <si>
    <t>FANTUZ STEFANO</t>
  </si>
  <si>
    <t>RIZZETTO MAURIZIO</t>
  </si>
  <si>
    <t>STABILE GIORGIO</t>
  </si>
  <si>
    <t>TAIARIOL MONICA</t>
  </si>
  <si>
    <t>N.B.: Gli importi sono al lordo delle ritenute fiscali e previdenziali.</t>
  </si>
  <si>
    <t>Alcune voci possono contenere competenze arretrate relative agli anni precedenti (es.: per risultato, etc…)</t>
  </si>
  <si>
    <t>Note:</t>
  </si>
  <si>
    <t>(*) Periodo di servizio/Periodo di incarico inferiore all'anno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</si>
</sst>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43" fontId="0" fillId="0" borderId="2" xfId="1" applyFont="1" applyBorder="1"/>
    <xf numFmtId="0" fontId="0" fillId="0" borderId="2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1" applyFont="1"/>
    <xf numFmtId="0" fontId="0" fillId="0" borderId="0" xfId="0" applyFont="1" applyFill="1"/>
    <xf numFmtId="0" fontId="0" fillId="0" borderId="0" xfId="0" applyFont="1" applyFill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workbookViewId="0">
      <selection sqref="A1:XFD1"/>
    </sheetView>
  </sheetViews>
  <sheetFormatPr defaultRowHeight="15" x14ac:dyDescent="0.25"/>
  <cols>
    <col min="2" max="2" width="25.5703125" customWidth="1"/>
    <col min="3" max="3" width="27.28515625" customWidth="1"/>
    <col min="5" max="5" width="29.140625" customWidth="1"/>
    <col min="7" max="12" width="14.42578125" customWidth="1"/>
  </cols>
  <sheetData>
    <row r="1" spans="1:12" ht="75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/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</row>
    <row r="2" spans="1:12" ht="15" customHeight="1" x14ac:dyDescent="0.25">
      <c r="A2" s="4">
        <v>2024</v>
      </c>
      <c r="B2" s="5" t="s">
        <v>11</v>
      </c>
      <c r="C2" s="5" t="s">
        <v>12</v>
      </c>
      <c r="D2" s="5">
        <v>601483</v>
      </c>
      <c r="E2" s="6" t="s">
        <v>13</v>
      </c>
      <c r="F2" s="7"/>
      <c r="G2" s="8">
        <v>69641.179999999993</v>
      </c>
      <c r="H2" s="8">
        <v>23738.26</v>
      </c>
      <c r="I2" s="8">
        <v>0</v>
      </c>
      <c r="J2" s="8">
        <v>12649.89</v>
      </c>
      <c r="K2" s="8">
        <v>2480.39</v>
      </c>
      <c r="L2" s="8">
        <v>4800</v>
      </c>
    </row>
    <row r="3" spans="1:12" ht="15" customHeight="1" x14ac:dyDescent="0.25">
      <c r="A3" s="4">
        <v>2024</v>
      </c>
      <c r="B3" s="5" t="s">
        <v>14</v>
      </c>
      <c r="C3" s="5" t="s">
        <v>15</v>
      </c>
      <c r="D3" s="5">
        <v>1602190</v>
      </c>
      <c r="E3" s="6" t="s">
        <v>16</v>
      </c>
      <c r="F3" s="7"/>
      <c r="G3" s="8">
        <v>80188.47</v>
      </c>
      <c r="H3" s="8">
        <v>40180.71</v>
      </c>
      <c r="I3" s="8">
        <v>230.71</v>
      </c>
      <c r="J3" s="8">
        <v>10463.35</v>
      </c>
      <c r="K3" s="8">
        <v>78</v>
      </c>
      <c r="L3" s="8">
        <v>0</v>
      </c>
    </row>
    <row r="4" spans="1:12" ht="15" customHeight="1" x14ac:dyDescent="0.25">
      <c r="A4" s="4">
        <v>2024</v>
      </c>
      <c r="B4" s="5" t="s">
        <v>14</v>
      </c>
      <c r="C4" s="5" t="s">
        <v>12</v>
      </c>
      <c r="D4" s="5">
        <v>1602517</v>
      </c>
      <c r="E4" s="6" t="s">
        <v>17</v>
      </c>
      <c r="F4" s="7" t="s">
        <v>18</v>
      </c>
      <c r="G4" s="8">
        <v>18272.939999999999</v>
      </c>
      <c r="H4" s="8">
        <v>5514.09</v>
      </c>
      <c r="I4" s="8">
        <v>232.91</v>
      </c>
      <c r="J4" s="8">
        <v>8933.2800000000007</v>
      </c>
      <c r="K4" s="8">
        <v>518.66</v>
      </c>
      <c r="L4" s="8">
        <v>58638.09</v>
      </c>
    </row>
    <row r="5" spans="1:12" ht="15" customHeight="1" x14ac:dyDescent="0.25">
      <c r="A5" s="4">
        <v>2024</v>
      </c>
      <c r="B5" s="5" t="s">
        <v>14</v>
      </c>
      <c r="C5" s="5" t="s">
        <v>15</v>
      </c>
      <c r="D5" s="5">
        <v>1603101</v>
      </c>
      <c r="E5" s="6" t="s">
        <v>19</v>
      </c>
      <c r="F5" s="7"/>
      <c r="G5" s="8">
        <v>83450.039999999994</v>
      </c>
      <c r="H5" s="8">
        <v>40202.370000000003</v>
      </c>
      <c r="I5" s="8">
        <v>8115.41</v>
      </c>
      <c r="J5" s="8">
        <v>9886.7900000000009</v>
      </c>
      <c r="K5" s="8">
        <f>215.49+179.94</f>
        <v>395.43</v>
      </c>
      <c r="L5" s="8">
        <v>0</v>
      </c>
    </row>
    <row r="6" spans="1:12" ht="15" customHeight="1" x14ac:dyDescent="0.25">
      <c r="A6" s="4">
        <v>2024</v>
      </c>
      <c r="B6" s="5" t="s">
        <v>14</v>
      </c>
      <c r="C6" s="5" t="s">
        <v>12</v>
      </c>
      <c r="D6" s="5">
        <v>1603505</v>
      </c>
      <c r="E6" s="6" t="s">
        <v>20</v>
      </c>
      <c r="F6" s="7" t="s">
        <v>18</v>
      </c>
      <c r="G6" s="8">
        <v>74326.509999999995</v>
      </c>
      <c r="H6" s="8">
        <v>24740.33</v>
      </c>
      <c r="I6" s="8">
        <v>80.23</v>
      </c>
      <c r="J6" s="8">
        <v>8436.59</v>
      </c>
      <c r="K6" s="8">
        <f>11835.6+6613.34</f>
        <v>18448.940000000002</v>
      </c>
      <c r="L6" s="8">
        <v>4735.42</v>
      </c>
    </row>
    <row r="7" spans="1:12" ht="15" customHeight="1" x14ac:dyDescent="0.25">
      <c r="A7" s="4">
        <v>2024</v>
      </c>
      <c r="B7" s="5" t="s">
        <v>14</v>
      </c>
      <c r="C7" s="5" t="s">
        <v>15</v>
      </c>
      <c r="D7" s="5">
        <v>1607815</v>
      </c>
      <c r="E7" s="6" t="s">
        <v>21</v>
      </c>
      <c r="F7" s="7"/>
      <c r="G7" s="8">
        <v>77724.06</v>
      </c>
      <c r="H7" s="8">
        <v>40078.03</v>
      </c>
      <c r="I7" s="8">
        <v>6705.21</v>
      </c>
      <c r="J7" s="8">
        <v>7127.37</v>
      </c>
      <c r="K7" s="8">
        <f>1233.26+8302.13</f>
        <v>9535.39</v>
      </c>
      <c r="L7" s="8">
        <v>17445.87</v>
      </c>
    </row>
    <row r="8" spans="1:12" ht="15" customHeight="1" x14ac:dyDescent="0.25">
      <c r="A8" s="4">
        <v>2024</v>
      </c>
      <c r="B8" s="5" t="s">
        <v>14</v>
      </c>
      <c r="C8" s="5" t="s">
        <v>15</v>
      </c>
      <c r="D8" s="5">
        <v>608436</v>
      </c>
      <c r="E8" s="6" t="s">
        <v>22</v>
      </c>
      <c r="F8" s="7"/>
      <c r="G8" s="8">
        <v>104442.83</v>
      </c>
      <c r="H8" s="8">
        <v>39109.97</v>
      </c>
      <c r="I8" s="8">
        <v>6999.98</v>
      </c>
      <c r="J8" s="8">
        <v>9688.34</v>
      </c>
      <c r="K8" s="8">
        <v>247.33</v>
      </c>
      <c r="L8" s="8">
        <v>5562.6</v>
      </c>
    </row>
    <row r="9" spans="1:12" ht="15" customHeight="1" x14ac:dyDescent="0.25">
      <c r="A9" s="4">
        <v>2024</v>
      </c>
      <c r="B9" s="5" t="s">
        <v>14</v>
      </c>
      <c r="C9" s="5" t="s">
        <v>15</v>
      </c>
      <c r="D9" s="5">
        <v>1608740</v>
      </c>
      <c r="E9" s="6" t="s">
        <v>23</v>
      </c>
      <c r="F9" s="7"/>
      <c r="G9" s="8">
        <v>106525.46</v>
      </c>
      <c r="H9" s="8">
        <v>40541.29</v>
      </c>
      <c r="I9" s="8">
        <v>6000.02</v>
      </c>
      <c r="J9" s="8">
        <v>10347.549999999999</v>
      </c>
      <c r="K9" s="8">
        <v>100.88</v>
      </c>
      <c r="L9" s="8">
        <v>4800</v>
      </c>
    </row>
    <row r="10" spans="1:12" ht="15" customHeight="1" x14ac:dyDescent="0.25">
      <c r="A10" s="4">
        <v>2024</v>
      </c>
      <c r="B10" s="5" t="s">
        <v>14</v>
      </c>
      <c r="C10" s="5" t="s">
        <v>15</v>
      </c>
      <c r="D10" s="5">
        <v>1611360</v>
      </c>
      <c r="E10" s="6" t="s">
        <v>24</v>
      </c>
      <c r="F10" s="7"/>
      <c r="G10" s="8">
        <v>87257.48</v>
      </c>
      <c r="H10" s="8">
        <v>40194.5</v>
      </c>
      <c r="I10" s="8">
        <v>8115.41</v>
      </c>
      <c r="J10" s="8">
        <v>10073.14</v>
      </c>
      <c r="K10" s="8">
        <v>1244.58</v>
      </c>
      <c r="L10" s="8">
        <v>47426.33</v>
      </c>
    </row>
    <row r="11" spans="1:12" ht="15" customHeight="1" x14ac:dyDescent="0.25">
      <c r="A11" s="4">
        <v>2024</v>
      </c>
      <c r="B11" s="5" t="s">
        <v>14</v>
      </c>
      <c r="C11" s="5" t="s">
        <v>12</v>
      </c>
      <c r="D11" s="5">
        <v>1612520</v>
      </c>
      <c r="E11" s="6" t="s">
        <v>25</v>
      </c>
      <c r="F11" s="7"/>
      <c r="G11" s="8">
        <v>74326.509999999995</v>
      </c>
      <c r="H11" s="8">
        <v>24158.42</v>
      </c>
      <c r="I11" s="8">
        <v>2499.9</v>
      </c>
      <c r="J11" s="8">
        <v>10119.89</v>
      </c>
      <c r="K11" s="8">
        <v>0</v>
      </c>
      <c r="L11" s="8">
        <v>0</v>
      </c>
    </row>
    <row r="12" spans="1:12" ht="15" customHeight="1" x14ac:dyDescent="0.25">
      <c r="A12" s="4">
        <v>2024</v>
      </c>
      <c r="B12" s="5" t="s">
        <v>14</v>
      </c>
      <c r="C12" s="5" t="s">
        <v>12</v>
      </c>
      <c r="D12" s="5">
        <v>614204</v>
      </c>
      <c r="E12" s="9" t="s">
        <v>26</v>
      </c>
      <c r="F12" s="7"/>
      <c r="G12" s="8">
        <v>74326.509999999995</v>
      </c>
      <c r="H12" s="8">
        <v>24158.42</v>
      </c>
      <c r="I12" s="8">
        <v>0</v>
      </c>
      <c r="J12" s="8">
        <v>9723.6</v>
      </c>
      <c r="K12" s="8">
        <v>342.23</v>
      </c>
      <c r="L12" s="8">
        <v>17843.22</v>
      </c>
    </row>
    <row r="13" spans="1:12" ht="15" customHeight="1" x14ac:dyDescent="0.25">
      <c r="A13" s="4">
        <v>2024</v>
      </c>
      <c r="B13" s="5" t="s">
        <v>14</v>
      </c>
      <c r="C13" s="5" t="s">
        <v>15</v>
      </c>
      <c r="D13" s="5">
        <v>1614380</v>
      </c>
      <c r="E13" s="6" t="s">
        <v>27</v>
      </c>
      <c r="F13" s="7"/>
      <c r="G13" s="8">
        <v>73017.86</v>
      </c>
      <c r="H13" s="8">
        <v>38031.199999999997</v>
      </c>
      <c r="I13" s="8">
        <v>6000.02</v>
      </c>
      <c r="J13" s="8">
        <v>2911.06</v>
      </c>
      <c r="K13" s="8">
        <v>15.1</v>
      </c>
      <c r="L13" s="8">
        <v>0</v>
      </c>
    </row>
    <row r="14" spans="1:12" ht="15" customHeight="1" x14ac:dyDescent="0.25">
      <c r="A14" s="4">
        <v>2024</v>
      </c>
      <c r="B14" s="5" t="s">
        <v>14</v>
      </c>
      <c r="C14" s="5" t="s">
        <v>15</v>
      </c>
      <c r="D14" s="5">
        <v>622227</v>
      </c>
      <c r="E14" s="6" t="s">
        <v>28</v>
      </c>
      <c r="F14" s="7"/>
      <c r="G14" s="8">
        <v>80188.570000000007</v>
      </c>
      <c r="H14" s="8">
        <v>39066.58</v>
      </c>
      <c r="I14" s="8">
        <v>5102.57</v>
      </c>
      <c r="J14" s="8">
        <v>9176.34</v>
      </c>
      <c r="K14" s="8">
        <v>0</v>
      </c>
      <c r="L14" s="8">
        <v>0</v>
      </c>
    </row>
    <row r="15" spans="1:12" ht="15" customHeight="1" x14ac:dyDescent="0.25">
      <c r="A15" s="4">
        <v>2024</v>
      </c>
      <c r="B15" s="5" t="s">
        <v>14</v>
      </c>
      <c r="C15" s="5" t="s">
        <v>12</v>
      </c>
      <c r="D15" s="5">
        <v>623055</v>
      </c>
      <c r="E15" s="6" t="s">
        <v>29</v>
      </c>
      <c r="F15" s="7" t="s">
        <v>18</v>
      </c>
      <c r="G15" s="8">
        <v>74326.62</v>
      </c>
      <c r="H15" s="8">
        <v>23471.67</v>
      </c>
      <c r="I15" s="8">
        <v>143.84</v>
      </c>
      <c r="J15" s="8">
        <v>8219.0499999999993</v>
      </c>
      <c r="K15" s="8">
        <v>0</v>
      </c>
      <c r="L15" s="8">
        <v>0</v>
      </c>
    </row>
    <row r="16" spans="1:12" ht="15" customHeight="1" x14ac:dyDescent="0.25">
      <c r="A16" s="4">
        <v>2024</v>
      </c>
      <c r="B16" s="5" t="s">
        <v>14</v>
      </c>
      <c r="C16" s="5" t="s">
        <v>15</v>
      </c>
      <c r="D16" s="5">
        <v>1623063</v>
      </c>
      <c r="E16" s="6" t="s">
        <v>30</v>
      </c>
      <c r="F16" s="7"/>
      <c r="G16" s="8">
        <v>80188.47</v>
      </c>
      <c r="H16" s="8">
        <v>41172.78</v>
      </c>
      <c r="I16" s="8">
        <v>4999.93</v>
      </c>
      <c r="J16" s="8">
        <v>25157.01</v>
      </c>
      <c r="K16" s="8">
        <f>17.82+2838.4</f>
        <v>2856.2200000000003</v>
      </c>
      <c r="L16" s="8">
        <v>78548.570000000007</v>
      </c>
    </row>
    <row r="17" spans="1:12" ht="15" customHeight="1" x14ac:dyDescent="0.25">
      <c r="A17" s="4">
        <v>2024</v>
      </c>
      <c r="B17" s="5" t="s">
        <v>14</v>
      </c>
      <c r="C17" s="5" t="s">
        <v>12</v>
      </c>
      <c r="D17" s="5">
        <v>1623900</v>
      </c>
      <c r="E17" s="6" t="s">
        <v>31</v>
      </c>
      <c r="F17" s="7"/>
      <c r="G17" s="8">
        <v>74326.899999999994</v>
      </c>
      <c r="H17" s="8">
        <v>24109.4</v>
      </c>
      <c r="I17" s="8">
        <v>1499.94</v>
      </c>
      <c r="J17" s="8">
        <v>8911.44</v>
      </c>
      <c r="K17" s="8">
        <f>1265.94+2964.83</f>
        <v>4230.7700000000004</v>
      </c>
      <c r="L17" s="8">
        <v>19650.88</v>
      </c>
    </row>
    <row r="18" spans="1:12" ht="15" customHeight="1" x14ac:dyDescent="0.25">
      <c r="A18" s="4">
        <v>2024</v>
      </c>
      <c r="B18" s="5" t="s">
        <v>11</v>
      </c>
      <c r="C18" s="5" t="s">
        <v>15</v>
      </c>
      <c r="D18" s="5">
        <v>625650</v>
      </c>
      <c r="E18" s="6" t="s">
        <v>32</v>
      </c>
      <c r="F18" s="7"/>
      <c r="G18" s="8">
        <v>80188.47</v>
      </c>
      <c r="H18" s="8">
        <v>39022.449999999997</v>
      </c>
      <c r="I18" s="8">
        <v>10525.57</v>
      </c>
      <c r="J18" s="8">
        <v>14963.15</v>
      </c>
      <c r="K18" s="8">
        <v>13.97</v>
      </c>
      <c r="L18" s="8">
        <v>4800</v>
      </c>
    </row>
    <row r="19" spans="1:12" ht="15" customHeight="1" x14ac:dyDescent="0.25">
      <c r="A19" s="4">
        <v>2024</v>
      </c>
      <c r="B19" s="5" t="s">
        <v>14</v>
      </c>
      <c r="C19" s="5" t="s">
        <v>15</v>
      </c>
      <c r="D19" s="5">
        <v>1625970</v>
      </c>
      <c r="E19" s="6" t="s">
        <v>33</v>
      </c>
      <c r="F19" s="7"/>
      <c r="G19" s="8">
        <v>104803.11</v>
      </c>
      <c r="H19" s="8">
        <v>40202.370000000003</v>
      </c>
      <c r="I19" s="8">
        <v>10999.95</v>
      </c>
      <c r="J19" s="8">
        <v>10312.540000000001</v>
      </c>
      <c r="K19" s="8">
        <v>619.67999999999995</v>
      </c>
      <c r="L19" s="8">
        <v>8446.1200000000008</v>
      </c>
    </row>
    <row r="20" spans="1:12" ht="15" customHeight="1" x14ac:dyDescent="0.25">
      <c r="A20" s="4">
        <v>2024</v>
      </c>
      <c r="B20" s="5" t="s">
        <v>14</v>
      </c>
      <c r="C20" s="5" t="s">
        <v>15</v>
      </c>
      <c r="D20" s="5">
        <v>1627921</v>
      </c>
      <c r="E20" s="6" t="s">
        <v>34</v>
      </c>
      <c r="F20" s="7"/>
      <c r="G20" s="8">
        <v>83317.179999999993</v>
      </c>
      <c r="H20" s="8">
        <v>41272.480000000003</v>
      </c>
      <c r="I20" s="8">
        <v>4999.93</v>
      </c>
      <c r="J20" s="8">
        <v>3545.57</v>
      </c>
      <c r="K20" s="8">
        <v>1362.51</v>
      </c>
      <c r="L20" s="8">
        <v>28680.97</v>
      </c>
    </row>
    <row r="21" spans="1:12" ht="15" customHeight="1" x14ac:dyDescent="0.25">
      <c r="A21" s="4">
        <v>2024</v>
      </c>
      <c r="B21" s="5" t="s">
        <v>14</v>
      </c>
      <c r="C21" s="5" t="s">
        <v>15</v>
      </c>
      <c r="D21" s="5">
        <v>1628859</v>
      </c>
      <c r="E21" s="6" t="s">
        <v>35</v>
      </c>
      <c r="F21" s="7"/>
      <c r="G21" s="8">
        <v>84605.49</v>
      </c>
      <c r="H21" s="8">
        <v>40026.559999999998</v>
      </c>
      <c r="I21" s="8">
        <v>10999.95</v>
      </c>
      <c r="J21" s="8">
        <v>10030.82</v>
      </c>
      <c r="K21" s="8">
        <f>5.1+18548.68</f>
        <v>18553.78</v>
      </c>
      <c r="L21" s="8">
        <v>4800</v>
      </c>
    </row>
    <row r="22" spans="1:12" ht="15" customHeight="1" x14ac:dyDescent="0.25">
      <c r="A22" s="4">
        <v>2024</v>
      </c>
      <c r="B22" s="5" t="s">
        <v>14</v>
      </c>
      <c r="C22" s="5" t="s">
        <v>12</v>
      </c>
      <c r="D22" s="5">
        <v>1625051</v>
      </c>
      <c r="E22" s="6" t="s">
        <v>36</v>
      </c>
      <c r="F22" s="7"/>
      <c r="G22" s="8">
        <v>76212.95</v>
      </c>
      <c r="H22" s="8">
        <v>24082.3</v>
      </c>
      <c r="I22" s="8">
        <v>0</v>
      </c>
      <c r="J22" s="8">
        <v>8674.83</v>
      </c>
      <c r="K22" s="8">
        <f>623.56+1510.67</f>
        <v>2134.23</v>
      </c>
      <c r="L22" s="8">
        <v>11829.47</v>
      </c>
    </row>
    <row r="23" spans="1:12" ht="15" customHeight="1" x14ac:dyDescent="0.25">
      <c r="A23" s="4">
        <v>2024</v>
      </c>
      <c r="B23" s="5" t="s">
        <v>14</v>
      </c>
      <c r="C23" s="5" t="s">
        <v>15</v>
      </c>
      <c r="D23" s="5">
        <v>1632652</v>
      </c>
      <c r="E23" s="6" t="s">
        <v>37</v>
      </c>
      <c r="F23" s="7"/>
      <c r="G23" s="8">
        <v>108998.04</v>
      </c>
      <c r="H23" s="8">
        <v>40194.5</v>
      </c>
      <c r="I23" s="8">
        <v>16640.93</v>
      </c>
      <c r="J23" s="8">
        <v>13134.22</v>
      </c>
      <c r="K23" s="8">
        <f>2290.34+662.71</f>
        <v>2953.05</v>
      </c>
      <c r="L23" s="8">
        <v>0</v>
      </c>
    </row>
    <row r="24" spans="1:12" ht="15" customHeight="1" x14ac:dyDescent="0.25">
      <c r="A24" s="4">
        <v>2024</v>
      </c>
      <c r="B24" s="5" t="s">
        <v>14</v>
      </c>
      <c r="C24" s="5" t="s">
        <v>12</v>
      </c>
      <c r="D24" s="5">
        <v>1633200</v>
      </c>
      <c r="E24" s="6" t="s">
        <v>38</v>
      </c>
      <c r="F24" s="7"/>
      <c r="G24" s="8">
        <v>74326.52</v>
      </c>
      <c r="H24" s="8">
        <v>24128.55</v>
      </c>
      <c r="I24" s="8">
        <v>1499.94</v>
      </c>
      <c r="J24" s="8">
        <v>15772.31</v>
      </c>
      <c r="K24" s="8">
        <f>1087.84+6823.69</f>
        <v>7911.53</v>
      </c>
      <c r="L24" s="8">
        <v>0</v>
      </c>
    </row>
    <row r="25" spans="1:12" ht="15" customHeight="1" x14ac:dyDescent="0.25">
      <c r="A25" s="4">
        <v>2024</v>
      </c>
      <c r="B25" s="5" t="s">
        <v>14</v>
      </c>
      <c r="C25" s="5" t="s">
        <v>15</v>
      </c>
      <c r="D25" s="5">
        <v>1635392</v>
      </c>
      <c r="E25" s="6" t="s">
        <v>39</v>
      </c>
      <c r="F25" s="7"/>
      <c r="G25" s="8">
        <v>80188.47</v>
      </c>
      <c r="H25" s="8">
        <v>39257.11</v>
      </c>
      <c r="I25" s="8">
        <v>6000.02</v>
      </c>
      <c r="J25" s="8">
        <v>9988.9</v>
      </c>
      <c r="K25" s="8">
        <v>178.67</v>
      </c>
      <c r="L25" s="8">
        <v>4857.83</v>
      </c>
    </row>
    <row r="26" spans="1:12" ht="15" customHeight="1" x14ac:dyDescent="0.25">
      <c r="A26" s="4">
        <v>2024</v>
      </c>
      <c r="B26" s="5" t="s">
        <v>14</v>
      </c>
      <c r="C26" s="5" t="s">
        <v>15</v>
      </c>
      <c r="D26" s="5">
        <v>1636940</v>
      </c>
      <c r="E26" s="6" t="s">
        <v>40</v>
      </c>
      <c r="F26" s="7" t="s">
        <v>18</v>
      </c>
      <c r="G26" s="8">
        <v>55383.839999999997</v>
      </c>
      <c r="H26" s="8">
        <v>31975.16</v>
      </c>
      <c r="I26" s="8">
        <v>0</v>
      </c>
      <c r="J26" s="8">
        <v>0</v>
      </c>
      <c r="K26" s="8">
        <v>16.86</v>
      </c>
      <c r="L26" s="8">
        <v>0</v>
      </c>
    </row>
    <row r="27" spans="1:12" ht="15" customHeight="1" x14ac:dyDescent="0.25">
      <c r="A27" s="4">
        <v>2024</v>
      </c>
      <c r="B27" s="5" t="s">
        <v>14</v>
      </c>
      <c r="C27" s="5" t="s">
        <v>15</v>
      </c>
      <c r="D27" s="5">
        <v>639424</v>
      </c>
      <c r="E27" s="6" t="s">
        <v>41</v>
      </c>
      <c r="F27" s="7"/>
      <c r="G27" s="8">
        <v>81844.929999999993</v>
      </c>
      <c r="H27" s="8">
        <v>39802.46</v>
      </c>
      <c r="I27" s="8">
        <v>999.96</v>
      </c>
      <c r="J27" s="8">
        <v>9908.91</v>
      </c>
      <c r="K27" s="8">
        <v>15.07</v>
      </c>
      <c r="L27" s="8">
        <v>0</v>
      </c>
    </row>
    <row r="28" spans="1:12" ht="15" customHeight="1" x14ac:dyDescent="0.25">
      <c r="A28" s="4">
        <v>2024</v>
      </c>
      <c r="B28" s="5" t="s">
        <v>14</v>
      </c>
      <c r="C28" s="5" t="s">
        <v>15</v>
      </c>
      <c r="D28" s="5">
        <v>1639882</v>
      </c>
      <c r="E28" s="6" t="s">
        <v>42</v>
      </c>
      <c r="F28" s="7"/>
      <c r="G28" s="8">
        <v>76505.929999999993</v>
      </c>
      <c r="H28" s="8">
        <v>39368.199999999997</v>
      </c>
      <c r="I28" s="8">
        <v>3000.01</v>
      </c>
      <c r="J28" s="8">
        <v>4198.01</v>
      </c>
      <c r="K28" s="8">
        <f>1257.3+574.67</f>
        <v>1831.9699999999998</v>
      </c>
      <c r="L28" s="8">
        <v>0</v>
      </c>
    </row>
    <row r="29" spans="1:12" ht="15" customHeight="1" x14ac:dyDescent="0.25">
      <c r="A29" s="4">
        <v>2024</v>
      </c>
      <c r="B29" s="5" t="s">
        <v>14</v>
      </c>
      <c r="C29" s="5" t="s">
        <v>15</v>
      </c>
      <c r="D29" s="5">
        <v>641184</v>
      </c>
      <c r="E29" s="6" t="s">
        <v>43</v>
      </c>
      <c r="F29" s="7"/>
      <c r="G29" s="8">
        <v>80326.399999999994</v>
      </c>
      <c r="H29" s="8">
        <v>38991.93</v>
      </c>
      <c r="I29" s="8">
        <v>2923.09</v>
      </c>
      <c r="J29" s="8">
        <v>15844.04</v>
      </c>
      <c r="K29" s="8">
        <v>0</v>
      </c>
      <c r="L29" s="8">
        <v>4800</v>
      </c>
    </row>
    <row r="30" spans="1:12" ht="15" customHeight="1" x14ac:dyDescent="0.25">
      <c r="A30" s="4">
        <v>2024</v>
      </c>
      <c r="B30" s="5" t="s">
        <v>14</v>
      </c>
      <c r="C30" s="5" t="s">
        <v>15</v>
      </c>
      <c r="D30" s="5">
        <v>1641380</v>
      </c>
      <c r="E30" s="6" t="s">
        <v>44</v>
      </c>
      <c r="F30" s="7"/>
      <c r="G30" s="8">
        <v>104757.22</v>
      </c>
      <c r="H30" s="8">
        <v>41285.08</v>
      </c>
      <c r="I30" s="8">
        <v>4999.93</v>
      </c>
      <c r="J30" s="8">
        <v>10119.4</v>
      </c>
      <c r="K30" s="8">
        <v>5248.91</v>
      </c>
      <c r="L30" s="8">
        <v>136068.18</v>
      </c>
    </row>
    <row r="31" spans="1:12" ht="15" customHeight="1" x14ac:dyDescent="0.25">
      <c r="A31" s="4">
        <v>2024</v>
      </c>
      <c r="B31" s="5" t="s">
        <v>14</v>
      </c>
      <c r="C31" s="5" t="s">
        <v>12</v>
      </c>
      <c r="D31" s="5">
        <v>1642321</v>
      </c>
      <c r="E31" s="6" t="s">
        <v>45</v>
      </c>
      <c r="F31" s="7"/>
      <c r="G31" s="8">
        <v>69641.179999999993</v>
      </c>
      <c r="H31" s="8">
        <v>24562.02</v>
      </c>
      <c r="I31" s="8">
        <v>0</v>
      </c>
      <c r="J31" s="8">
        <v>9699.61</v>
      </c>
      <c r="K31" s="8">
        <v>0</v>
      </c>
      <c r="L31" s="8">
        <v>66861.88</v>
      </c>
    </row>
    <row r="32" spans="1:12" ht="15" customHeight="1" x14ac:dyDescent="0.25">
      <c r="A32" s="4">
        <v>2024</v>
      </c>
      <c r="B32" s="5" t="s">
        <v>14</v>
      </c>
      <c r="C32" s="5" t="s">
        <v>15</v>
      </c>
      <c r="D32" s="5">
        <v>1643300</v>
      </c>
      <c r="E32" s="6" t="s">
        <v>46</v>
      </c>
      <c r="F32" s="7"/>
      <c r="G32" s="8">
        <v>76130.2</v>
      </c>
      <c r="H32" s="8">
        <v>27663.41</v>
      </c>
      <c r="I32" s="8">
        <v>3384.6</v>
      </c>
      <c r="J32" s="8">
        <v>25567.759999999998</v>
      </c>
      <c r="K32" s="8">
        <f>5717.6+3462.69</f>
        <v>9180.2900000000009</v>
      </c>
      <c r="L32" s="8">
        <v>10294.61</v>
      </c>
    </row>
    <row r="33" spans="1:12" ht="15" customHeight="1" x14ac:dyDescent="0.25">
      <c r="A33" s="4">
        <v>2024</v>
      </c>
      <c r="B33" s="5" t="s">
        <v>14</v>
      </c>
      <c r="C33" s="5" t="s">
        <v>12</v>
      </c>
      <c r="D33" s="5">
        <v>1644020</v>
      </c>
      <c r="E33" s="6" t="s">
        <v>47</v>
      </c>
      <c r="F33" s="7" t="s">
        <v>18</v>
      </c>
      <c r="G33" s="8">
        <v>49665.74</v>
      </c>
      <c r="H33" s="8">
        <v>16177.81</v>
      </c>
      <c r="I33" s="8">
        <v>0</v>
      </c>
      <c r="J33" s="8">
        <v>0</v>
      </c>
      <c r="K33" s="8">
        <v>0</v>
      </c>
      <c r="L33" s="8">
        <v>0</v>
      </c>
    </row>
    <row r="34" spans="1:12" ht="15" customHeight="1" x14ac:dyDescent="0.25">
      <c r="A34" s="4">
        <v>2024</v>
      </c>
      <c r="B34" s="5" t="s">
        <v>14</v>
      </c>
      <c r="C34" s="5" t="s">
        <v>12</v>
      </c>
      <c r="D34" s="5">
        <v>1645620</v>
      </c>
      <c r="E34" s="6" t="s">
        <v>48</v>
      </c>
      <c r="F34" s="7" t="s">
        <v>18</v>
      </c>
      <c r="G34" s="8">
        <v>73966.460000000006</v>
      </c>
      <c r="H34" s="8">
        <v>22980.28</v>
      </c>
      <c r="I34" s="8">
        <v>26.37</v>
      </c>
      <c r="J34" s="8">
        <v>8606.7900000000009</v>
      </c>
      <c r="K34" s="8">
        <f>4984.32+494.66</f>
        <v>5478.98</v>
      </c>
      <c r="L34" s="8">
        <v>3889.72</v>
      </c>
    </row>
    <row r="35" spans="1:12" ht="15" customHeight="1" x14ac:dyDescent="0.25">
      <c r="A35" s="4">
        <v>2024</v>
      </c>
      <c r="B35" s="5" t="s">
        <v>14</v>
      </c>
      <c r="C35" s="5" t="s">
        <v>15</v>
      </c>
      <c r="D35" s="5">
        <v>1645718</v>
      </c>
      <c r="E35" s="6" t="s">
        <v>49</v>
      </c>
      <c r="F35" s="7"/>
      <c r="G35" s="8">
        <v>83135.05</v>
      </c>
      <c r="H35" s="8">
        <v>41286.65</v>
      </c>
      <c r="I35" s="8">
        <v>5705.03</v>
      </c>
      <c r="J35" s="8">
        <v>10084.780000000001</v>
      </c>
      <c r="K35" s="8">
        <v>12.33</v>
      </c>
      <c r="L35" s="8">
        <v>70317.740000000005</v>
      </c>
    </row>
    <row r="36" spans="1:12" ht="15" customHeight="1" x14ac:dyDescent="0.25">
      <c r="A36" s="4">
        <v>2024</v>
      </c>
      <c r="B36" s="5" t="s">
        <v>14</v>
      </c>
      <c r="C36" s="5" t="s">
        <v>15</v>
      </c>
      <c r="D36" s="5">
        <v>1646488</v>
      </c>
      <c r="E36" s="6" t="s">
        <v>50</v>
      </c>
      <c r="F36" s="7" t="s">
        <v>18</v>
      </c>
      <c r="G36" s="8">
        <v>75679.27</v>
      </c>
      <c r="H36" s="8">
        <v>25365.48</v>
      </c>
      <c r="I36" s="8">
        <v>2895.89</v>
      </c>
      <c r="J36" s="8">
        <v>15106.48</v>
      </c>
      <c r="K36" s="8">
        <v>653.46</v>
      </c>
      <c r="L36" s="8">
        <v>27377.03</v>
      </c>
    </row>
    <row r="37" spans="1:12" ht="15" customHeight="1" x14ac:dyDescent="0.25">
      <c r="A37" s="4">
        <v>2024</v>
      </c>
      <c r="B37" s="5" t="s">
        <v>14</v>
      </c>
      <c r="C37" s="5" t="s">
        <v>15</v>
      </c>
      <c r="D37" s="5">
        <v>1648348</v>
      </c>
      <c r="E37" s="6" t="s">
        <v>51</v>
      </c>
      <c r="F37" s="7"/>
      <c r="G37" s="8">
        <v>80188.47</v>
      </c>
      <c r="H37" s="8">
        <v>40196.86</v>
      </c>
      <c r="I37" s="8">
        <v>15230.73</v>
      </c>
      <c r="J37" s="8">
        <v>10901.86</v>
      </c>
      <c r="K37" s="8">
        <v>104</v>
      </c>
      <c r="L37" s="8">
        <v>16777.55</v>
      </c>
    </row>
    <row r="38" spans="1:12" ht="15" customHeight="1" x14ac:dyDescent="0.25">
      <c r="A38" s="4">
        <v>2024</v>
      </c>
      <c r="B38" s="5" t="s">
        <v>14</v>
      </c>
      <c r="C38" s="5" t="s">
        <v>15</v>
      </c>
      <c r="D38" s="5">
        <v>1648830</v>
      </c>
      <c r="E38" s="6" t="s">
        <v>52</v>
      </c>
      <c r="F38" s="7"/>
      <c r="G38" s="8">
        <v>66389.88</v>
      </c>
      <c r="H38" s="8">
        <v>29174.28</v>
      </c>
      <c r="I38" s="8">
        <v>0</v>
      </c>
      <c r="J38" s="8">
        <v>0</v>
      </c>
      <c r="K38" s="8">
        <v>8483.81</v>
      </c>
      <c r="L38" s="8">
        <v>0</v>
      </c>
    </row>
    <row r="39" spans="1:12" ht="15" customHeight="1" x14ac:dyDescent="0.25">
      <c r="A39" s="4">
        <v>2024</v>
      </c>
      <c r="B39" s="5" t="s">
        <v>14</v>
      </c>
      <c r="C39" s="5" t="s">
        <v>15</v>
      </c>
      <c r="D39" s="5">
        <v>652927</v>
      </c>
      <c r="E39" s="6" t="s">
        <v>53</v>
      </c>
      <c r="F39" s="7"/>
      <c r="G39" s="8">
        <v>90342.64</v>
      </c>
      <c r="H39" s="8">
        <v>39295.839999999997</v>
      </c>
      <c r="I39" s="8">
        <v>999.96</v>
      </c>
      <c r="J39" s="8">
        <v>13120.22</v>
      </c>
      <c r="K39" s="8">
        <v>1.37</v>
      </c>
      <c r="L39" s="8">
        <v>14634.94</v>
      </c>
    </row>
    <row r="40" spans="1:12" ht="15" customHeight="1" x14ac:dyDescent="0.25">
      <c r="A40" s="4">
        <v>2024</v>
      </c>
      <c r="B40" s="5" t="s">
        <v>14</v>
      </c>
      <c r="C40" s="5" t="s">
        <v>15</v>
      </c>
      <c r="D40" s="5">
        <v>653664</v>
      </c>
      <c r="E40" s="6" t="s">
        <v>54</v>
      </c>
      <c r="F40" s="7" t="s">
        <v>18</v>
      </c>
      <c r="G40" s="8">
        <v>78925.100000000006</v>
      </c>
      <c r="H40" s="8">
        <v>26216.880000000001</v>
      </c>
      <c r="I40" s="8">
        <v>5841.2</v>
      </c>
      <c r="J40" s="8">
        <v>8671.17</v>
      </c>
      <c r="K40" s="8">
        <v>0</v>
      </c>
      <c r="L40" s="8">
        <v>21982.44</v>
      </c>
    </row>
    <row r="41" spans="1:12" ht="15" customHeight="1" x14ac:dyDescent="0.25">
      <c r="A41" s="4">
        <v>2024</v>
      </c>
      <c r="B41" s="5" t="s">
        <v>14</v>
      </c>
      <c r="C41" s="5" t="s">
        <v>15</v>
      </c>
      <c r="D41" s="5">
        <v>654088</v>
      </c>
      <c r="E41" s="6" t="s">
        <v>55</v>
      </c>
      <c r="F41" s="7"/>
      <c r="G41" s="8">
        <v>80188.52</v>
      </c>
      <c r="H41" s="8">
        <v>39981.339999999997</v>
      </c>
      <c r="I41" s="8">
        <v>999.96</v>
      </c>
      <c r="J41" s="8">
        <v>19771.21</v>
      </c>
      <c r="K41" s="8">
        <f>4.41+51.64</f>
        <v>56.05</v>
      </c>
      <c r="L41" s="8">
        <v>4800</v>
      </c>
    </row>
    <row r="42" spans="1:12" ht="15" customHeight="1" x14ac:dyDescent="0.25">
      <c r="A42" s="4">
        <v>2024</v>
      </c>
      <c r="B42" s="5" t="s">
        <v>14</v>
      </c>
      <c r="C42" s="5" t="s">
        <v>15</v>
      </c>
      <c r="D42" s="5">
        <v>1654570</v>
      </c>
      <c r="E42" s="6" t="s">
        <v>56</v>
      </c>
      <c r="F42" s="7" t="s">
        <v>18</v>
      </c>
      <c r="G42" s="8">
        <v>75679.27</v>
      </c>
      <c r="H42" s="8">
        <v>26616.1</v>
      </c>
      <c r="I42" s="8">
        <v>0</v>
      </c>
      <c r="J42" s="8">
        <v>21645.34</v>
      </c>
      <c r="K42" s="8">
        <f>10612.21+752.89</f>
        <v>11365.099999999999</v>
      </c>
      <c r="L42" s="8">
        <v>1454.71</v>
      </c>
    </row>
    <row r="43" spans="1:12" ht="15" customHeight="1" x14ac:dyDescent="0.25">
      <c r="A43" s="4">
        <v>2024</v>
      </c>
      <c r="B43" s="5" t="s">
        <v>14</v>
      </c>
      <c r="C43" s="5" t="s">
        <v>12</v>
      </c>
      <c r="D43" s="5">
        <v>1655700</v>
      </c>
      <c r="E43" s="6" t="s">
        <v>57</v>
      </c>
      <c r="F43" s="7"/>
      <c r="G43" s="8">
        <v>78547.61</v>
      </c>
      <c r="H43" s="8">
        <v>24132.78</v>
      </c>
      <c r="I43" s="8">
        <v>2500.0300000000002</v>
      </c>
      <c r="J43" s="8">
        <v>10197.31</v>
      </c>
      <c r="K43" s="8">
        <f>1225.71+624</f>
        <v>1849.71</v>
      </c>
      <c r="L43" s="8">
        <v>40271.89</v>
      </c>
    </row>
    <row r="44" spans="1:12" ht="15" customHeight="1" x14ac:dyDescent="0.25">
      <c r="A44" s="4">
        <v>2024</v>
      </c>
      <c r="B44" s="5" t="s">
        <v>14</v>
      </c>
      <c r="C44" s="5" t="s">
        <v>12</v>
      </c>
      <c r="D44" s="5">
        <v>1655792</v>
      </c>
      <c r="E44" s="6" t="s">
        <v>58</v>
      </c>
      <c r="F44" s="7" t="s">
        <v>18</v>
      </c>
      <c r="G44" s="8">
        <v>74326.509999999995</v>
      </c>
      <c r="H44" s="8">
        <v>23953.119999999999</v>
      </c>
      <c r="I44" s="8">
        <v>81.510000000000005</v>
      </c>
      <c r="J44" s="8">
        <v>9778.34</v>
      </c>
      <c r="K44" s="8">
        <f>3048.71+220.16</f>
        <v>3268.87</v>
      </c>
      <c r="L44" s="8">
        <v>0</v>
      </c>
    </row>
    <row r="45" spans="1:12" ht="15" customHeight="1" x14ac:dyDescent="0.25">
      <c r="A45" s="4">
        <v>2024</v>
      </c>
      <c r="B45" s="5" t="s">
        <v>14</v>
      </c>
      <c r="C45" s="5" t="s">
        <v>15</v>
      </c>
      <c r="D45" s="5">
        <v>1657238</v>
      </c>
      <c r="E45" s="6" t="s">
        <v>59</v>
      </c>
      <c r="F45" s="7"/>
      <c r="G45" s="8">
        <v>85472.84</v>
      </c>
      <c r="H45" s="8">
        <v>41280.35</v>
      </c>
      <c r="I45" s="8">
        <v>4999.93</v>
      </c>
      <c r="J45" s="8">
        <v>9967.02</v>
      </c>
      <c r="K45" s="8">
        <f>1735.49+392</f>
        <v>2127.4899999999998</v>
      </c>
      <c r="L45" s="8">
        <v>5301.24</v>
      </c>
    </row>
    <row r="46" spans="1:12" ht="15" customHeight="1" x14ac:dyDescent="0.25">
      <c r="A46" s="4">
        <v>2024</v>
      </c>
      <c r="B46" s="5" t="s">
        <v>14</v>
      </c>
      <c r="C46" s="5" t="s">
        <v>15</v>
      </c>
      <c r="D46" s="5">
        <v>1657531</v>
      </c>
      <c r="E46" s="6" t="s">
        <v>60</v>
      </c>
      <c r="F46" s="7"/>
      <c r="G46" s="8">
        <v>80188.47</v>
      </c>
      <c r="H46" s="8">
        <v>39888.39</v>
      </c>
      <c r="I46" s="8">
        <v>6000.02</v>
      </c>
      <c r="J46" s="8">
        <v>9514.16</v>
      </c>
      <c r="K46" s="8">
        <f>36.44+15024.31</f>
        <v>15060.75</v>
      </c>
      <c r="L46" s="8">
        <v>4800</v>
      </c>
    </row>
    <row r="47" spans="1:12" ht="15" customHeight="1" x14ac:dyDescent="0.25">
      <c r="A47" s="4">
        <v>2024</v>
      </c>
      <c r="B47" s="5" t="s">
        <v>14</v>
      </c>
      <c r="C47" s="5" t="s">
        <v>15</v>
      </c>
      <c r="D47" s="5">
        <v>1660766</v>
      </c>
      <c r="E47" s="6" t="s">
        <v>61</v>
      </c>
      <c r="F47" s="7" t="s">
        <v>18</v>
      </c>
      <c r="G47" s="8">
        <v>7541.19</v>
      </c>
      <c r="H47" s="8">
        <v>2552.09</v>
      </c>
      <c r="I47" s="8">
        <v>0</v>
      </c>
      <c r="J47" s="8">
        <v>8994.8799999999992</v>
      </c>
      <c r="K47" s="8">
        <v>0</v>
      </c>
      <c r="L47" s="8">
        <v>1571.9</v>
      </c>
    </row>
    <row r="48" spans="1:12" ht="15" customHeight="1" x14ac:dyDescent="0.25">
      <c r="A48" s="4">
        <v>2024</v>
      </c>
      <c r="B48" s="5" t="s">
        <v>14</v>
      </c>
      <c r="C48" s="5" t="s">
        <v>15</v>
      </c>
      <c r="D48" s="5">
        <v>660779</v>
      </c>
      <c r="E48" s="6" t="s">
        <v>62</v>
      </c>
      <c r="F48" s="7" t="s">
        <v>18</v>
      </c>
      <c r="G48" s="8">
        <v>81025.84</v>
      </c>
      <c r="H48" s="8">
        <v>29421.040000000001</v>
      </c>
      <c r="I48" s="8">
        <v>2108.4699999999998</v>
      </c>
      <c r="J48" s="8">
        <v>14931.85</v>
      </c>
      <c r="K48" s="8">
        <v>0</v>
      </c>
      <c r="L48" s="8">
        <v>4800</v>
      </c>
    </row>
    <row r="49" spans="1:12" ht="15" customHeight="1" x14ac:dyDescent="0.25">
      <c r="A49" s="4">
        <v>2024</v>
      </c>
      <c r="B49" s="5" t="s">
        <v>14</v>
      </c>
      <c r="C49" s="5" t="s">
        <v>15</v>
      </c>
      <c r="D49" s="5">
        <v>1661196</v>
      </c>
      <c r="E49" s="6" t="s">
        <v>63</v>
      </c>
      <c r="F49" s="7"/>
      <c r="G49" s="8">
        <v>108283.29</v>
      </c>
      <c r="H49" s="8">
        <v>40197.65</v>
      </c>
      <c r="I49" s="8">
        <v>10999.95</v>
      </c>
      <c r="J49" s="8">
        <v>10253</v>
      </c>
      <c r="K49" s="8">
        <v>0</v>
      </c>
      <c r="L49" s="8">
        <v>55007.91</v>
      </c>
    </row>
    <row r="50" spans="1:12" ht="15" customHeight="1" x14ac:dyDescent="0.25">
      <c r="A50" s="4">
        <v>2024</v>
      </c>
      <c r="B50" s="5" t="s">
        <v>14</v>
      </c>
      <c r="C50" s="5" t="s">
        <v>15</v>
      </c>
      <c r="D50" s="5">
        <v>1661790</v>
      </c>
      <c r="E50" s="6" t="s">
        <v>64</v>
      </c>
      <c r="F50" s="7"/>
      <c r="G50" s="8">
        <v>103670.79</v>
      </c>
      <c r="H50" s="8">
        <v>41281.97</v>
      </c>
      <c r="I50" s="8">
        <v>9999.99</v>
      </c>
      <c r="J50" s="8">
        <v>45886.63</v>
      </c>
      <c r="K50" s="8">
        <f>210.86+4777.01</f>
        <v>4987.87</v>
      </c>
      <c r="L50" s="8">
        <v>42351.92</v>
      </c>
    </row>
    <row r="51" spans="1:12" ht="15" customHeight="1" x14ac:dyDescent="0.25">
      <c r="A51" s="4">
        <v>2024</v>
      </c>
      <c r="B51" s="5" t="s">
        <v>14</v>
      </c>
      <c r="C51" s="5" t="s">
        <v>12</v>
      </c>
      <c r="D51" s="5">
        <v>1662110</v>
      </c>
      <c r="E51" s="6" t="s">
        <v>65</v>
      </c>
      <c r="F51" s="7"/>
      <c r="G51" s="8">
        <v>74326.509999999995</v>
      </c>
      <c r="H51" s="8">
        <v>24480.2</v>
      </c>
      <c r="I51" s="8">
        <v>0</v>
      </c>
      <c r="J51" s="8">
        <v>13016.55</v>
      </c>
      <c r="K51" s="8">
        <f>515.37+231.07</f>
        <v>746.44</v>
      </c>
      <c r="L51" s="8">
        <v>1912.17</v>
      </c>
    </row>
    <row r="52" spans="1:12" ht="15" customHeight="1" x14ac:dyDescent="0.25">
      <c r="A52" s="4">
        <v>2024</v>
      </c>
      <c r="B52" s="5" t="s">
        <v>14</v>
      </c>
      <c r="C52" s="5" t="s">
        <v>15</v>
      </c>
      <c r="D52" s="5">
        <v>1664750</v>
      </c>
      <c r="E52" s="6" t="s">
        <v>66</v>
      </c>
      <c r="F52" s="7"/>
      <c r="G52" s="8">
        <v>56727.5</v>
      </c>
      <c r="H52" s="8">
        <v>32944.43</v>
      </c>
      <c r="I52" s="8">
        <v>0</v>
      </c>
      <c r="J52" s="8">
        <v>9411.5400000000009</v>
      </c>
      <c r="K52" s="8">
        <v>123.36</v>
      </c>
      <c r="L52" s="8">
        <v>11368</v>
      </c>
    </row>
    <row r="53" spans="1:12" ht="15" customHeight="1" x14ac:dyDescent="0.25">
      <c r="A53" s="4">
        <v>2024</v>
      </c>
      <c r="B53" s="5" t="s">
        <v>14</v>
      </c>
      <c r="C53" s="5" t="s">
        <v>15</v>
      </c>
      <c r="D53" s="5">
        <v>1664892</v>
      </c>
      <c r="E53" s="6" t="s">
        <v>67</v>
      </c>
      <c r="F53" s="7"/>
      <c r="G53" s="8">
        <v>80188.47</v>
      </c>
      <c r="H53" s="8">
        <v>41286.65</v>
      </c>
      <c r="I53" s="8">
        <v>9999.99</v>
      </c>
      <c r="J53" s="8">
        <v>24277.01</v>
      </c>
      <c r="K53" s="8">
        <f>200.97+960</f>
        <v>1160.97</v>
      </c>
      <c r="L53" s="8">
        <v>129184.36</v>
      </c>
    </row>
    <row r="54" spans="1:12" ht="15" customHeight="1" x14ac:dyDescent="0.25">
      <c r="A54" s="4">
        <v>2024</v>
      </c>
      <c r="B54" s="5" t="s">
        <v>14</v>
      </c>
      <c r="C54" s="5" t="s">
        <v>12</v>
      </c>
      <c r="D54" s="5">
        <v>1666660</v>
      </c>
      <c r="E54" s="6" t="s">
        <v>68</v>
      </c>
      <c r="F54" s="7"/>
      <c r="G54" s="8">
        <v>74326.509999999995</v>
      </c>
      <c r="H54" s="8">
        <v>24119.96</v>
      </c>
      <c r="I54" s="8">
        <v>1499.94</v>
      </c>
      <c r="J54" s="8">
        <v>11003.6</v>
      </c>
      <c r="K54" s="8">
        <v>4806.57</v>
      </c>
      <c r="L54" s="8">
        <v>4800</v>
      </c>
    </row>
    <row r="55" spans="1:12" ht="15" customHeight="1" x14ac:dyDescent="0.25">
      <c r="A55" s="4">
        <v>2024</v>
      </c>
      <c r="B55" s="5" t="s">
        <v>14</v>
      </c>
      <c r="C55" s="5" t="s">
        <v>12</v>
      </c>
      <c r="D55" s="5">
        <v>1668750</v>
      </c>
      <c r="E55" s="6" t="s">
        <v>69</v>
      </c>
      <c r="F55" s="7" t="s">
        <v>18</v>
      </c>
      <c r="G55" s="8">
        <v>28854.66</v>
      </c>
      <c r="H55" s="8">
        <v>8021.43</v>
      </c>
      <c r="I55" s="8">
        <v>510.03</v>
      </c>
      <c r="J55" s="8">
        <v>7481.34</v>
      </c>
      <c r="K55" s="8">
        <v>409.72</v>
      </c>
      <c r="L55" s="8">
        <v>0</v>
      </c>
    </row>
    <row r="56" spans="1:12" ht="15" customHeight="1" x14ac:dyDescent="0.25">
      <c r="A56" s="4">
        <v>2024</v>
      </c>
      <c r="B56" s="5" t="s">
        <v>14</v>
      </c>
      <c r="C56" s="5" t="s">
        <v>12</v>
      </c>
      <c r="D56" s="5">
        <v>1670225</v>
      </c>
      <c r="E56" s="6" t="s">
        <v>70</v>
      </c>
      <c r="F56" s="7"/>
      <c r="G56" s="8">
        <v>74326.509999999995</v>
      </c>
      <c r="H56" s="8">
        <v>24539.02</v>
      </c>
      <c r="I56" s="8">
        <v>0</v>
      </c>
      <c r="J56" s="8">
        <v>19643.54</v>
      </c>
      <c r="K56" s="8">
        <f>7957.19+26702.69</f>
        <v>34659.879999999997</v>
      </c>
      <c r="L56" s="8">
        <v>0</v>
      </c>
    </row>
    <row r="57" spans="1:12" ht="15" customHeight="1" x14ac:dyDescent="0.25">
      <c r="A57" s="4">
        <v>2024</v>
      </c>
      <c r="B57" s="5" t="s">
        <v>14</v>
      </c>
      <c r="C57" s="5" t="s">
        <v>15</v>
      </c>
      <c r="D57" s="5">
        <v>1670246</v>
      </c>
      <c r="E57" s="6" t="s">
        <v>71</v>
      </c>
      <c r="F57" s="7" t="s">
        <v>18</v>
      </c>
      <c r="G57" s="8">
        <v>58898.79</v>
      </c>
      <c r="H57" s="8">
        <v>26726.01</v>
      </c>
      <c r="I57" s="8">
        <v>666.64</v>
      </c>
      <c r="J57" s="8">
        <v>8819.09</v>
      </c>
      <c r="K57" s="8">
        <v>745.28</v>
      </c>
      <c r="L57" s="8">
        <v>10663.21</v>
      </c>
    </row>
    <row r="58" spans="1:12" ht="15" customHeight="1" x14ac:dyDescent="0.25">
      <c r="A58" s="4">
        <v>2024</v>
      </c>
      <c r="B58" s="5" t="s">
        <v>14</v>
      </c>
      <c r="C58" s="5" t="s">
        <v>15</v>
      </c>
      <c r="D58" s="5">
        <v>672054</v>
      </c>
      <c r="E58" s="6" t="s">
        <v>72</v>
      </c>
      <c r="F58" s="7"/>
      <c r="G58" s="8">
        <v>80188.47</v>
      </c>
      <c r="H58" s="8">
        <v>40194.5</v>
      </c>
      <c r="I58" s="8">
        <v>5461.56</v>
      </c>
      <c r="J58" s="8">
        <v>14284.6</v>
      </c>
      <c r="K58" s="8">
        <v>21.68</v>
      </c>
      <c r="L58" s="8">
        <v>4800</v>
      </c>
    </row>
    <row r="59" spans="1:12" ht="15" customHeight="1" x14ac:dyDescent="0.25">
      <c r="A59" s="4">
        <v>2024</v>
      </c>
      <c r="B59" s="5" t="s">
        <v>14</v>
      </c>
      <c r="C59" s="5" t="s">
        <v>15</v>
      </c>
      <c r="D59" s="5">
        <v>676140</v>
      </c>
      <c r="E59" s="6" t="s">
        <v>73</v>
      </c>
      <c r="F59" s="7"/>
      <c r="G59" s="8">
        <v>77216.899999999994</v>
      </c>
      <c r="H59" s="8">
        <v>40092.800000000003</v>
      </c>
      <c r="I59" s="8">
        <v>3000.01</v>
      </c>
      <c r="J59" s="8">
        <v>9525.68</v>
      </c>
      <c r="K59" s="8">
        <v>0</v>
      </c>
      <c r="L59" s="8">
        <v>8605.7000000000007</v>
      </c>
    </row>
    <row r="60" spans="1:12" ht="15" customHeight="1" x14ac:dyDescent="0.25">
      <c r="A60" s="4">
        <v>2024</v>
      </c>
      <c r="B60" s="5" t="s">
        <v>14</v>
      </c>
      <c r="C60" s="5" t="s">
        <v>12</v>
      </c>
      <c r="D60" s="5">
        <v>1678100</v>
      </c>
      <c r="E60" s="6" t="s">
        <v>74</v>
      </c>
      <c r="F60" s="7"/>
      <c r="G60" s="8">
        <v>69641.179999999993</v>
      </c>
      <c r="H60" s="8">
        <v>23802.9</v>
      </c>
      <c r="I60" s="8">
        <v>0</v>
      </c>
      <c r="J60" s="8">
        <v>8895.35</v>
      </c>
      <c r="K60" s="8">
        <f>1239.48+22460.4</f>
        <v>23699.88</v>
      </c>
      <c r="L60" s="8">
        <v>0</v>
      </c>
    </row>
    <row r="61" spans="1:12" ht="15" customHeight="1" x14ac:dyDescent="0.25">
      <c r="A61" s="4">
        <v>2024</v>
      </c>
      <c r="B61" s="5" t="s">
        <v>14</v>
      </c>
      <c r="C61" s="5" t="s">
        <v>12</v>
      </c>
      <c r="D61" s="5">
        <v>1679710</v>
      </c>
      <c r="E61" s="6" t="s">
        <v>75</v>
      </c>
      <c r="F61" s="7"/>
      <c r="G61" s="8">
        <v>74326.509999999995</v>
      </c>
      <c r="H61" s="8">
        <v>23791.439999999999</v>
      </c>
      <c r="I61" s="8">
        <v>105.48</v>
      </c>
      <c r="J61" s="8">
        <v>9207.9599999999991</v>
      </c>
      <c r="K61" s="8">
        <v>5715.35</v>
      </c>
      <c r="L61" s="8">
        <v>4800</v>
      </c>
    </row>
    <row r="62" spans="1:12" ht="15" customHeight="1" x14ac:dyDescent="0.25">
      <c r="A62" s="4">
        <v>2024</v>
      </c>
      <c r="B62" s="5" t="s">
        <v>14</v>
      </c>
      <c r="C62" s="5" t="s">
        <v>15</v>
      </c>
      <c r="D62" s="5">
        <v>680172</v>
      </c>
      <c r="E62" s="6" t="s">
        <v>76</v>
      </c>
      <c r="F62" s="7" t="s">
        <v>18</v>
      </c>
      <c r="G62" s="8">
        <v>24868.13</v>
      </c>
      <c r="H62" s="8">
        <v>9203.27</v>
      </c>
      <c r="I62" s="8">
        <v>500</v>
      </c>
      <c r="J62" s="8">
        <v>10289.49</v>
      </c>
      <c r="K62" s="8">
        <v>0</v>
      </c>
      <c r="L62" s="8">
        <v>3294.17</v>
      </c>
    </row>
    <row r="63" spans="1:12" ht="15" customHeight="1" x14ac:dyDescent="0.25">
      <c r="A63" s="4">
        <v>2024</v>
      </c>
      <c r="B63" s="5" t="s">
        <v>14</v>
      </c>
      <c r="C63" s="5" t="s">
        <v>15</v>
      </c>
      <c r="D63" s="5">
        <v>1681778</v>
      </c>
      <c r="E63" s="6" t="s">
        <v>77</v>
      </c>
      <c r="F63" s="7"/>
      <c r="G63" s="8">
        <v>80924.66</v>
      </c>
      <c r="H63" s="8">
        <v>40912.9</v>
      </c>
      <c r="I63" s="8">
        <v>2000.05</v>
      </c>
      <c r="J63" s="8">
        <v>8573.14</v>
      </c>
      <c r="K63" s="8">
        <f>2835.98+672</f>
        <v>3507.98</v>
      </c>
      <c r="L63" s="8">
        <v>59495.87</v>
      </c>
    </row>
    <row r="64" spans="1:12" ht="15" customHeight="1" x14ac:dyDescent="0.25">
      <c r="A64" s="4">
        <v>2024</v>
      </c>
      <c r="B64" s="5" t="s">
        <v>14</v>
      </c>
      <c r="C64" s="5" t="s">
        <v>15</v>
      </c>
      <c r="D64" s="5">
        <v>1681820</v>
      </c>
      <c r="E64" s="6" t="s">
        <v>78</v>
      </c>
      <c r="F64" s="7"/>
      <c r="G64" s="8">
        <v>109237.36</v>
      </c>
      <c r="H64" s="8">
        <v>40202.39</v>
      </c>
      <c r="I64" s="8">
        <v>11705.05</v>
      </c>
      <c r="J64" s="8">
        <v>13655.88</v>
      </c>
      <c r="K64" s="8">
        <f>328.46+477.72</f>
        <v>806.18000000000006</v>
      </c>
      <c r="L64" s="8">
        <v>18221.88</v>
      </c>
    </row>
    <row r="65" spans="1:12" ht="15" customHeight="1" x14ac:dyDescent="0.25">
      <c r="A65" s="4">
        <v>2024</v>
      </c>
      <c r="B65" s="5" t="s">
        <v>14</v>
      </c>
      <c r="C65" s="5" t="s">
        <v>15</v>
      </c>
      <c r="D65" s="5">
        <v>1683800</v>
      </c>
      <c r="E65" s="6" t="s">
        <v>79</v>
      </c>
      <c r="F65" s="7"/>
      <c r="G65" s="8">
        <v>104188.42</v>
      </c>
      <c r="H65" s="8">
        <v>41292.160000000003</v>
      </c>
      <c r="I65" s="8">
        <v>14230.77</v>
      </c>
      <c r="J65" s="8">
        <v>9875.11</v>
      </c>
      <c r="K65" s="8">
        <f>2436.53+8093.87</f>
        <v>10530.4</v>
      </c>
      <c r="L65" s="8">
        <v>14231.36</v>
      </c>
    </row>
    <row r="66" spans="1:12" ht="15" customHeight="1" x14ac:dyDescent="0.25">
      <c r="A66" s="4">
        <v>2024</v>
      </c>
      <c r="B66" s="5" t="s">
        <v>14</v>
      </c>
      <c r="C66" s="5" t="s">
        <v>12</v>
      </c>
      <c r="D66" s="5">
        <v>1684000</v>
      </c>
      <c r="E66" s="6" t="s">
        <v>80</v>
      </c>
      <c r="F66" s="7"/>
      <c r="G66" s="8">
        <v>69641.179999999993</v>
      </c>
      <c r="H66" s="8">
        <v>23786.74</v>
      </c>
      <c r="I66" s="8">
        <v>0</v>
      </c>
      <c r="J66" s="8">
        <v>9352.2099999999991</v>
      </c>
      <c r="K66" s="8">
        <v>4712.3900000000003</v>
      </c>
      <c r="L66" s="8">
        <v>0</v>
      </c>
    </row>
    <row r="67" spans="1:12" ht="15" customHeight="1" x14ac:dyDescent="0.25">
      <c r="A67" s="4">
        <v>2024</v>
      </c>
      <c r="B67" s="5" t="s">
        <v>14</v>
      </c>
      <c r="C67" s="5" t="s">
        <v>12</v>
      </c>
      <c r="D67" s="5">
        <v>686253</v>
      </c>
      <c r="E67" s="6" t="s">
        <v>81</v>
      </c>
      <c r="F67" s="7" t="s">
        <v>18</v>
      </c>
      <c r="G67" s="8">
        <v>66622.070000000007</v>
      </c>
      <c r="H67" s="8">
        <v>20638.66</v>
      </c>
      <c r="I67" s="8">
        <v>1078.6500000000001</v>
      </c>
      <c r="J67" s="8">
        <v>6051.04</v>
      </c>
      <c r="K67" s="8">
        <v>441.34</v>
      </c>
      <c r="L67" s="8">
        <v>0</v>
      </c>
    </row>
    <row r="68" spans="1:12" ht="15" customHeight="1" x14ac:dyDescent="0.25">
      <c r="A68" s="4">
        <v>2024</v>
      </c>
      <c r="B68" s="5" t="s">
        <v>14</v>
      </c>
      <c r="C68" s="5" t="s">
        <v>12</v>
      </c>
      <c r="D68" s="5">
        <v>1686371</v>
      </c>
      <c r="E68" s="6" t="s">
        <v>82</v>
      </c>
      <c r="F68" s="7"/>
      <c r="G68" s="8">
        <v>80737.59</v>
      </c>
      <c r="H68" s="8">
        <v>24132.78</v>
      </c>
      <c r="I68" s="8">
        <v>2500.0300000000002</v>
      </c>
      <c r="J68" s="8">
        <v>10740.92</v>
      </c>
      <c r="K68" s="8">
        <v>708</v>
      </c>
      <c r="L68" s="8">
        <v>29022.3</v>
      </c>
    </row>
    <row r="69" spans="1:12" ht="15" customHeight="1" x14ac:dyDescent="0.25">
      <c r="A69" s="4">
        <v>2024</v>
      </c>
      <c r="B69" s="5" t="s">
        <v>14</v>
      </c>
      <c r="C69" s="5" t="s">
        <v>15</v>
      </c>
      <c r="D69" s="5">
        <v>686449</v>
      </c>
      <c r="E69" s="6" t="s">
        <v>83</v>
      </c>
      <c r="F69" s="7"/>
      <c r="G69" s="8">
        <v>75055.100000000006</v>
      </c>
      <c r="H69" s="8">
        <v>37651.29</v>
      </c>
      <c r="I69" s="8">
        <v>999.96</v>
      </c>
      <c r="J69" s="8">
        <v>1149.78</v>
      </c>
      <c r="K69" s="8">
        <v>0</v>
      </c>
      <c r="L69" s="8">
        <v>1832.77</v>
      </c>
    </row>
    <row r="70" spans="1:12" ht="15" customHeight="1" x14ac:dyDescent="0.25">
      <c r="A70" s="4">
        <v>2024</v>
      </c>
      <c r="B70" s="5" t="s">
        <v>14</v>
      </c>
      <c r="C70" s="5" t="s">
        <v>12</v>
      </c>
      <c r="D70" s="5">
        <v>1688394</v>
      </c>
      <c r="E70" s="6" t="s">
        <v>84</v>
      </c>
      <c r="F70" s="7"/>
      <c r="G70" s="8">
        <v>77959.62</v>
      </c>
      <c r="H70" s="8">
        <v>24158.42</v>
      </c>
      <c r="I70" s="8">
        <v>1499.94</v>
      </c>
      <c r="J70" s="8">
        <v>10175.17</v>
      </c>
      <c r="K70" s="8">
        <v>52.91</v>
      </c>
      <c r="L70" s="8">
        <v>17163.59</v>
      </c>
    </row>
    <row r="71" spans="1:12" ht="15" customHeight="1" x14ac:dyDescent="0.25">
      <c r="A71" s="4">
        <v>2024</v>
      </c>
      <c r="B71" s="5" t="s">
        <v>14</v>
      </c>
      <c r="C71" s="5" t="s">
        <v>15</v>
      </c>
      <c r="D71" s="5">
        <v>1690720</v>
      </c>
      <c r="E71" s="6" t="s">
        <v>85</v>
      </c>
      <c r="F71" s="7"/>
      <c r="G71" s="8">
        <v>80188.47</v>
      </c>
      <c r="H71" s="8">
        <v>40202.370000000003</v>
      </c>
      <c r="I71" s="8">
        <v>3000.01</v>
      </c>
      <c r="J71" s="8">
        <v>15210.43</v>
      </c>
      <c r="K71" s="8">
        <v>1108</v>
      </c>
      <c r="L71" s="8">
        <v>0</v>
      </c>
    </row>
    <row r="72" spans="1:12" ht="15" customHeight="1" x14ac:dyDescent="0.25">
      <c r="A72" s="4">
        <v>2024</v>
      </c>
      <c r="B72" s="5" t="s">
        <v>86</v>
      </c>
      <c r="C72" s="5" t="s">
        <v>15</v>
      </c>
      <c r="D72" s="5">
        <v>603298</v>
      </c>
      <c r="E72" s="6" t="s">
        <v>87</v>
      </c>
      <c r="F72" s="7"/>
      <c r="G72" s="8">
        <v>80109.81</v>
      </c>
      <c r="H72" s="8">
        <v>33717.14</v>
      </c>
      <c r="I72" s="8">
        <v>4615.3900000000003</v>
      </c>
      <c r="J72" s="8">
        <v>18373.29</v>
      </c>
      <c r="K72" s="8">
        <f>889.37+432.64</f>
        <v>1322.01</v>
      </c>
      <c r="L72" s="8">
        <v>0</v>
      </c>
    </row>
    <row r="73" spans="1:12" ht="15" customHeight="1" x14ac:dyDescent="0.25">
      <c r="A73" s="4">
        <v>2024</v>
      </c>
      <c r="B73" s="5" t="s">
        <v>86</v>
      </c>
      <c r="C73" s="5" t="s">
        <v>15</v>
      </c>
      <c r="D73" s="5">
        <v>619787</v>
      </c>
      <c r="E73" s="6" t="s">
        <v>88</v>
      </c>
      <c r="F73" s="7" t="s">
        <v>18</v>
      </c>
      <c r="G73" s="8">
        <v>76271.899999999994</v>
      </c>
      <c r="H73" s="8">
        <v>22558.91</v>
      </c>
      <c r="I73" s="8">
        <v>188.45</v>
      </c>
      <c r="J73" s="8">
        <v>12235.26</v>
      </c>
      <c r="K73" s="8">
        <v>2.74</v>
      </c>
      <c r="L73" s="8">
        <v>0</v>
      </c>
    </row>
    <row r="74" spans="1:12" ht="15" customHeight="1" x14ac:dyDescent="0.25">
      <c r="A74" s="4">
        <v>2024</v>
      </c>
      <c r="B74" s="5" t="s">
        <v>86</v>
      </c>
      <c r="C74" s="5" t="s">
        <v>12</v>
      </c>
      <c r="D74" s="5">
        <v>678929</v>
      </c>
      <c r="E74" s="6" t="s">
        <v>89</v>
      </c>
      <c r="F74" s="7" t="s">
        <v>18</v>
      </c>
      <c r="G74" s="8">
        <v>73823.8</v>
      </c>
      <c r="H74" s="8">
        <v>16896.12</v>
      </c>
      <c r="I74" s="8">
        <v>595.99</v>
      </c>
      <c r="J74" s="8">
        <v>10955.16</v>
      </c>
      <c r="K74" s="8">
        <v>0</v>
      </c>
      <c r="L74" s="8">
        <v>0</v>
      </c>
    </row>
    <row r="75" spans="1:12" ht="15" customHeight="1" x14ac:dyDescent="0.25">
      <c r="A75" s="4">
        <v>2024</v>
      </c>
      <c r="B75" s="5" t="s">
        <v>86</v>
      </c>
      <c r="C75" s="5" t="s">
        <v>12</v>
      </c>
      <c r="D75" s="5">
        <v>1665349</v>
      </c>
      <c r="E75" s="6" t="s">
        <v>90</v>
      </c>
      <c r="F75" s="7" t="s">
        <v>18</v>
      </c>
      <c r="G75" s="8">
        <v>73823.8</v>
      </c>
      <c r="H75" s="8">
        <v>14575.66</v>
      </c>
      <c r="I75" s="8">
        <v>1538.45</v>
      </c>
      <c r="J75" s="8">
        <v>14871.12</v>
      </c>
      <c r="K75" s="8">
        <v>0</v>
      </c>
      <c r="L75" s="8">
        <v>0</v>
      </c>
    </row>
    <row r="76" spans="1:12" ht="15" customHeight="1" x14ac:dyDescent="0.25">
      <c r="A76" s="4">
        <v>2024</v>
      </c>
      <c r="B76" s="5" t="s">
        <v>86</v>
      </c>
      <c r="C76" s="5" t="s">
        <v>15</v>
      </c>
      <c r="D76" s="5">
        <v>667262</v>
      </c>
      <c r="E76" s="6" t="s">
        <v>91</v>
      </c>
      <c r="F76" s="7" t="s">
        <v>18</v>
      </c>
      <c r="G76" s="8">
        <v>76628</v>
      </c>
      <c r="H76" s="8">
        <v>21873.14</v>
      </c>
      <c r="I76" s="8">
        <v>1438.8</v>
      </c>
      <c r="J76" s="8">
        <v>10974.95</v>
      </c>
      <c r="K76" s="8">
        <f>1.37+103.2</f>
        <v>104.57000000000001</v>
      </c>
      <c r="L76" s="8">
        <v>0</v>
      </c>
    </row>
    <row r="77" spans="1:12" ht="15" customHeight="1" x14ac:dyDescent="0.25">
      <c r="A77" s="4">
        <v>2024</v>
      </c>
      <c r="B77" s="5" t="s">
        <v>86</v>
      </c>
      <c r="C77" s="5" t="s">
        <v>12</v>
      </c>
      <c r="D77" s="5">
        <v>673910</v>
      </c>
      <c r="E77" s="6" t="s">
        <v>92</v>
      </c>
      <c r="F77" s="7"/>
      <c r="G77" s="8">
        <v>73813.33</v>
      </c>
      <c r="H77" s="8">
        <v>17935.82</v>
      </c>
      <c r="I77" s="8">
        <v>1499.94</v>
      </c>
      <c r="J77" s="8">
        <v>11651.01</v>
      </c>
      <c r="K77" s="8">
        <v>0</v>
      </c>
      <c r="L77" s="8">
        <v>0</v>
      </c>
    </row>
    <row r="78" spans="1:12" ht="15" customHeight="1" x14ac:dyDescent="0.25">
      <c r="A78" s="4">
        <v>2024</v>
      </c>
      <c r="B78" s="5" t="s">
        <v>93</v>
      </c>
      <c r="C78" s="5" t="s">
        <v>15</v>
      </c>
      <c r="D78" s="5">
        <v>1623424</v>
      </c>
      <c r="E78" s="6" t="s">
        <v>94</v>
      </c>
      <c r="F78" s="7"/>
      <c r="G78" s="8">
        <v>55592.85</v>
      </c>
      <c r="H78" s="8">
        <v>32242.05</v>
      </c>
      <c r="I78" s="8">
        <v>0</v>
      </c>
      <c r="J78" s="8">
        <v>19720.43</v>
      </c>
      <c r="K78" s="8">
        <v>0</v>
      </c>
      <c r="L78" s="8">
        <v>0</v>
      </c>
    </row>
    <row r="79" spans="1:12" ht="15" customHeight="1" x14ac:dyDescent="0.25">
      <c r="A79" s="4">
        <v>2024</v>
      </c>
      <c r="B79" s="5" t="s">
        <v>93</v>
      </c>
      <c r="C79" s="5" t="s">
        <v>15</v>
      </c>
      <c r="D79" s="5">
        <v>1624991</v>
      </c>
      <c r="E79" s="6" t="s">
        <v>95</v>
      </c>
      <c r="F79" s="7"/>
      <c r="G79" s="8">
        <v>55450.89</v>
      </c>
      <c r="H79" s="8">
        <v>32306.76</v>
      </c>
      <c r="I79" s="8">
        <v>0</v>
      </c>
      <c r="J79" s="8">
        <v>19321.37</v>
      </c>
      <c r="K79" s="8">
        <v>0</v>
      </c>
      <c r="L79" s="8">
        <v>0</v>
      </c>
    </row>
    <row r="80" spans="1:12" ht="15" customHeight="1" x14ac:dyDescent="0.25">
      <c r="A80" s="4">
        <v>2024</v>
      </c>
      <c r="B80" s="5" t="s">
        <v>93</v>
      </c>
      <c r="C80" s="5" t="s">
        <v>15</v>
      </c>
      <c r="D80" s="5">
        <v>1636990</v>
      </c>
      <c r="E80" s="6" t="s">
        <v>96</v>
      </c>
      <c r="F80" s="7"/>
      <c r="G80" s="8">
        <v>55450.89</v>
      </c>
      <c r="H80" s="8">
        <v>32306.76</v>
      </c>
      <c r="I80" s="8">
        <v>0</v>
      </c>
      <c r="J80" s="8">
        <v>25007.07</v>
      </c>
      <c r="K80" s="8">
        <v>105</v>
      </c>
      <c r="L80" s="8">
        <v>0</v>
      </c>
    </row>
    <row r="81" spans="1:12" ht="15" customHeight="1" x14ac:dyDescent="0.25">
      <c r="A81" s="4">
        <v>2024</v>
      </c>
      <c r="B81" s="5" t="s">
        <v>93</v>
      </c>
      <c r="C81" s="5" t="s">
        <v>15</v>
      </c>
      <c r="D81" s="5">
        <v>1665086</v>
      </c>
      <c r="E81" s="6" t="s">
        <v>97</v>
      </c>
      <c r="F81" s="7"/>
      <c r="G81" s="8">
        <v>55450.89</v>
      </c>
      <c r="H81" s="8">
        <v>32733.74</v>
      </c>
      <c r="I81" s="8">
        <v>664.04</v>
      </c>
      <c r="J81" s="8">
        <v>20606.689999999999</v>
      </c>
      <c r="K81" s="8">
        <v>0</v>
      </c>
      <c r="L81" s="8">
        <v>0</v>
      </c>
    </row>
    <row r="82" spans="1:12" ht="15" customHeight="1" x14ac:dyDescent="0.25">
      <c r="A82" s="4">
        <v>2024</v>
      </c>
      <c r="B82" s="5" t="s">
        <v>93</v>
      </c>
      <c r="C82" s="5" t="s">
        <v>15</v>
      </c>
      <c r="D82" s="5">
        <v>1668620</v>
      </c>
      <c r="E82" s="6" t="s">
        <v>98</v>
      </c>
      <c r="F82" s="7"/>
      <c r="G82" s="8">
        <v>55450.89</v>
      </c>
      <c r="H82" s="8">
        <v>30788.69</v>
      </c>
      <c r="I82" s="8">
        <v>0</v>
      </c>
      <c r="J82" s="8">
        <v>16725.599999999999</v>
      </c>
      <c r="K82" s="8">
        <v>0</v>
      </c>
      <c r="L82" s="8">
        <v>0</v>
      </c>
    </row>
    <row r="83" spans="1:12" ht="15" customHeight="1" x14ac:dyDescent="0.25">
      <c r="A83" s="4">
        <v>2024</v>
      </c>
      <c r="B83" s="5" t="s">
        <v>99</v>
      </c>
      <c r="C83" s="5" t="s">
        <v>15</v>
      </c>
      <c r="D83" s="5">
        <v>1608547</v>
      </c>
      <c r="E83" s="6" t="s">
        <v>100</v>
      </c>
      <c r="F83" s="7" t="s">
        <v>18</v>
      </c>
      <c r="G83" s="8">
        <v>34605.379999999997</v>
      </c>
      <c r="H83" s="8">
        <v>13838.01</v>
      </c>
      <c r="I83" s="8">
        <v>0</v>
      </c>
      <c r="J83" s="8">
        <v>5634.13</v>
      </c>
      <c r="K83" s="8">
        <v>0</v>
      </c>
      <c r="L83" s="8">
        <v>21206.85</v>
      </c>
    </row>
    <row r="84" spans="1:12" ht="15" customHeight="1" x14ac:dyDescent="0.25">
      <c r="A84" s="4">
        <v>2024</v>
      </c>
      <c r="B84" s="5" t="s">
        <v>99</v>
      </c>
      <c r="C84" s="5" t="s">
        <v>12</v>
      </c>
      <c r="D84" s="5">
        <v>619283</v>
      </c>
      <c r="E84" s="6" t="s">
        <v>101</v>
      </c>
      <c r="F84" s="7"/>
      <c r="G84" s="8">
        <v>55450.89</v>
      </c>
      <c r="H84" s="8">
        <v>13154.83</v>
      </c>
      <c r="I84" s="8">
        <v>1140.98</v>
      </c>
      <c r="J84" s="8">
        <v>18368.740000000002</v>
      </c>
      <c r="K84" s="8">
        <v>96.81</v>
      </c>
      <c r="L84" s="8">
        <v>0</v>
      </c>
    </row>
    <row r="85" spans="1:12" ht="15" customHeight="1" x14ac:dyDescent="0.25">
      <c r="A85" s="4">
        <v>2024</v>
      </c>
      <c r="B85" s="5" t="s">
        <v>99</v>
      </c>
      <c r="C85" s="5" t="s">
        <v>15</v>
      </c>
      <c r="D85" s="5">
        <v>1633261</v>
      </c>
      <c r="E85" s="6" t="s">
        <v>102</v>
      </c>
      <c r="F85" s="7"/>
      <c r="G85" s="8">
        <v>49118.13</v>
      </c>
      <c r="H85" s="8">
        <v>29563.53</v>
      </c>
      <c r="I85" s="8">
        <v>0</v>
      </c>
      <c r="J85" s="8">
        <v>797.61</v>
      </c>
      <c r="K85" s="8">
        <v>0</v>
      </c>
      <c r="L85" s="8">
        <v>0</v>
      </c>
    </row>
    <row r="86" spans="1:12" ht="15" customHeight="1" x14ac:dyDescent="0.25">
      <c r="A86" s="4">
        <v>2024</v>
      </c>
      <c r="B86" s="5" t="s">
        <v>99</v>
      </c>
      <c r="C86" s="5" t="s">
        <v>15</v>
      </c>
      <c r="D86" s="5">
        <v>634276</v>
      </c>
      <c r="E86" s="6" t="s">
        <v>103</v>
      </c>
      <c r="F86" s="7"/>
      <c r="G86" s="8">
        <v>62965.919999999998</v>
      </c>
      <c r="H86" s="8">
        <v>32229.32</v>
      </c>
      <c r="I86" s="8">
        <v>0</v>
      </c>
      <c r="J86" s="8">
        <v>16752.21</v>
      </c>
      <c r="K86" s="8">
        <v>0</v>
      </c>
      <c r="L86" s="8">
        <v>0</v>
      </c>
    </row>
    <row r="87" spans="1:12" ht="15" customHeight="1" x14ac:dyDescent="0.25">
      <c r="A87" s="4">
        <v>2024</v>
      </c>
      <c r="B87" s="5" t="s">
        <v>99</v>
      </c>
      <c r="C87" s="5" t="s">
        <v>15</v>
      </c>
      <c r="D87" s="5">
        <v>634642</v>
      </c>
      <c r="E87" s="6" t="s">
        <v>104</v>
      </c>
      <c r="F87" s="7"/>
      <c r="G87" s="8">
        <v>55450.89</v>
      </c>
      <c r="H87" s="8">
        <v>32342.05</v>
      </c>
      <c r="I87" s="8">
        <v>664.04</v>
      </c>
      <c r="J87" s="8">
        <v>26629.45</v>
      </c>
      <c r="K87" s="8">
        <v>1.37</v>
      </c>
      <c r="L87" s="8">
        <v>0</v>
      </c>
    </row>
    <row r="88" spans="1:12" ht="15" customHeight="1" x14ac:dyDescent="0.25">
      <c r="A88" s="4">
        <v>2024</v>
      </c>
      <c r="B88" s="5" t="s">
        <v>99</v>
      </c>
      <c r="C88" s="5" t="s">
        <v>15</v>
      </c>
      <c r="D88" s="5">
        <v>1669440</v>
      </c>
      <c r="E88" s="6" t="s">
        <v>105</v>
      </c>
      <c r="F88" s="7"/>
      <c r="G88" s="8">
        <v>66507.25</v>
      </c>
      <c r="H88" s="8">
        <v>32538.42</v>
      </c>
      <c r="I88" s="8">
        <v>664.04</v>
      </c>
      <c r="J88" s="8">
        <v>25300.44</v>
      </c>
      <c r="K88" s="8">
        <v>0</v>
      </c>
      <c r="L88" s="8">
        <v>0</v>
      </c>
    </row>
    <row r="89" spans="1:12" ht="15" customHeight="1" x14ac:dyDescent="0.25">
      <c r="A89" s="4">
        <v>2024</v>
      </c>
      <c r="B89" s="5" t="s">
        <v>99</v>
      </c>
      <c r="C89" s="5" t="s">
        <v>15</v>
      </c>
      <c r="D89" s="5">
        <v>1678335</v>
      </c>
      <c r="E89" s="6" t="s">
        <v>106</v>
      </c>
      <c r="F89" s="7"/>
      <c r="G89" s="8">
        <v>55450.89</v>
      </c>
      <c r="H89" s="8">
        <v>32476.58</v>
      </c>
      <c r="I89" s="8">
        <v>0</v>
      </c>
      <c r="J89" s="8">
        <v>19649.650000000001</v>
      </c>
      <c r="K89" s="8">
        <v>0</v>
      </c>
      <c r="L89" s="8">
        <v>0</v>
      </c>
    </row>
    <row r="90" spans="1:12" ht="15" customHeight="1" x14ac:dyDescent="0.25">
      <c r="A90" s="4">
        <v>2024</v>
      </c>
      <c r="B90" s="5" t="s">
        <v>99</v>
      </c>
      <c r="C90" s="5" t="s">
        <v>15</v>
      </c>
      <c r="D90" s="5">
        <v>1679180</v>
      </c>
      <c r="E90" s="6" t="s">
        <v>107</v>
      </c>
      <c r="F90" s="7" t="s">
        <v>18</v>
      </c>
      <c r="G90" s="8">
        <v>55450.89</v>
      </c>
      <c r="H90" s="8">
        <v>21364.58</v>
      </c>
      <c r="I90" s="8">
        <v>339.73</v>
      </c>
      <c r="J90" s="8">
        <v>16620.419999999998</v>
      </c>
      <c r="K90" s="8">
        <v>0</v>
      </c>
      <c r="L90" s="8">
        <v>0</v>
      </c>
    </row>
    <row r="91" spans="1:12" x14ac:dyDescent="0.25">
      <c r="A91" s="10"/>
      <c r="E91" s="11"/>
      <c r="F91" s="12"/>
      <c r="G91" s="13"/>
      <c r="H91" s="13"/>
      <c r="I91" s="13"/>
      <c r="J91" s="13"/>
      <c r="K91" s="13"/>
      <c r="L91" s="13"/>
    </row>
    <row r="92" spans="1:12" x14ac:dyDescent="0.25">
      <c r="A92" s="14" t="s">
        <v>108</v>
      </c>
      <c r="B92" s="15"/>
      <c r="C92" s="14"/>
      <c r="D92" s="14"/>
      <c r="E92" s="15"/>
      <c r="F92" s="12"/>
      <c r="G92" s="13"/>
      <c r="H92" s="13"/>
      <c r="I92" s="13"/>
      <c r="J92" s="13"/>
      <c r="K92" s="13"/>
      <c r="L92" s="13"/>
    </row>
    <row r="93" spans="1:12" x14ac:dyDescent="0.25">
      <c r="A93" s="14" t="s">
        <v>109</v>
      </c>
      <c r="B93" s="15"/>
      <c r="C93" s="14"/>
      <c r="D93" s="14"/>
      <c r="E93" s="15"/>
      <c r="F93" s="12"/>
      <c r="G93" s="13"/>
      <c r="H93" s="13"/>
      <c r="I93" s="13"/>
      <c r="J93" s="13"/>
      <c r="K93" s="13"/>
      <c r="L93" s="13"/>
    </row>
    <row r="94" spans="1:12" x14ac:dyDescent="0.25">
      <c r="A94" s="14"/>
      <c r="B94" s="15"/>
      <c r="C94" s="14"/>
      <c r="D94" s="14"/>
      <c r="E94" s="15"/>
      <c r="F94" s="12"/>
      <c r="G94" s="13"/>
      <c r="H94" s="13"/>
      <c r="I94" s="13"/>
      <c r="J94" s="13"/>
      <c r="K94" s="13"/>
      <c r="L94" s="13"/>
    </row>
    <row r="95" spans="1:12" x14ac:dyDescent="0.25">
      <c r="A95" s="14" t="s">
        <v>110</v>
      </c>
      <c r="B95" s="15"/>
      <c r="C95" s="14"/>
      <c r="D95" s="14"/>
      <c r="E95" s="15"/>
      <c r="F95" s="12"/>
      <c r="G95" s="13"/>
      <c r="H95" s="13"/>
      <c r="I95" s="13"/>
      <c r="J95" s="13"/>
      <c r="K95" s="13"/>
      <c r="L95" s="13"/>
    </row>
    <row r="96" spans="1:12" x14ac:dyDescent="0.25">
      <c r="A96" s="14" t="s">
        <v>111</v>
      </c>
      <c r="B96" s="15"/>
      <c r="C96" s="14"/>
      <c r="D96" s="14"/>
      <c r="E96" s="15"/>
      <c r="F96" s="12"/>
      <c r="G96" s="13"/>
      <c r="H96" s="13"/>
      <c r="I96" s="13"/>
      <c r="J96" s="13"/>
      <c r="K96" s="13"/>
      <c r="L96" s="13"/>
    </row>
    <row r="97" spans="1:12" x14ac:dyDescent="0.25">
      <c r="A97" s="10"/>
      <c r="E97" s="11"/>
      <c r="F97" s="12"/>
      <c r="G97" s="13"/>
      <c r="H97" s="13"/>
      <c r="I97" s="13"/>
      <c r="J97" s="13"/>
      <c r="K97" s="13"/>
      <c r="L97" s="13"/>
    </row>
    <row r="98" spans="1:12" x14ac:dyDescent="0.25">
      <c r="A98" s="10"/>
      <c r="E98" s="11"/>
      <c r="F98" s="12"/>
      <c r="G98" s="13"/>
      <c r="H98" s="13"/>
      <c r="I98" s="13"/>
      <c r="J98" s="13"/>
      <c r="K98" s="13"/>
      <c r="L98" s="1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AsFO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2025-06-30T11:32:24Z</dcterms:created>
  <dcterms:modified xsi:type="dcterms:W3CDTF">2025-06-30T11:35:02Z</dcterms:modified>
</cp:coreProperties>
</file>