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SC Gestione Patrimonio Immobiliare\PROCESSI AMMINISTRATIVI\GESTIONE FINANZIAMENTI CONTO CAPITALE\TRIENNALE INVESTIMENTI\2025\ADOZIONE PRELIMINARE\ADOTTATO\"/>
    </mc:Choice>
  </mc:AlternateContent>
  <bookViews>
    <workbookView xWindow="0" yWindow="0" windowWidth="20472" windowHeight="7080"/>
  </bookViews>
  <sheets>
    <sheet name="ASFO" sheetId="6" r:id="rId1"/>
  </sheets>
  <definedNames>
    <definedName name="_xlnm._FilterDatabase" localSheetId="0" hidden="1">ASFO!$A$2:$L$491</definedName>
    <definedName name="_xlnm.Print_Area" localSheetId="0">ASFO!$A$1:$L$491</definedName>
  </definedNames>
  <calcPr calcId="162913"/>
</workbook>
</file>

<file path=xl/calcChain.xml><?xml version="1.0" encoding="utf-8"?>
<calcChain xmlns="http://schemas.openxmlformats.org/spreadsheetml/2006/main">
  <c r="G598" i="6" l="1"/>
  <c r="L600" i="6"/>
  <c r="K600" i="6"/>
  <c r="J600" i="6"/>
  <c r="I600" i="6"/>
  <c r="H600" i="6"/>
  <c r="G600" i="6"/>
  <c r="G583" i="6"/>
  <c r="H583" i="6"/>
  <c r="I583" i="6"/>
  <c r="J583" i="6"/>
  <c r="K583" i="6"/>
  <c r="L583" i="6"/>
  <c r="H605" i="6"/>
  <c r="J605" i="6"/>
  <c r="K605" i="6"/>
  <c r="L605" i="6"/>
  <c r="I604" i="6"/>
  <c r="I603" i="6"/>
  <c r="H598" i="6"/>
  <c r="I598" i="6"/>
  <c r="J598" i="6"/>
  <c r="K598" i="6"/>
  <c r="L598" i="6"/>
  <c r="H589" i="6"/>
  <c r="I589" i="6"/>
  <c r="J589" i="6"/>
  <c r="K589" i="6"/>
  <c r="L589" i="6"/>
  <c r="H369" i="6"/>
  <c r="J369" i="6"/>
  <c r="K369" i="6"/>
  <c r="I605" i="6" l="1"/>
  <c r="G556" i="6" l="1"/>
  <c r="G589" i="6"/>
  <c r="G601" i="6" s="1"/>
  <c r="G605" i="6" l="1"/>
  <c r="I553" i="6" l="1"/>
  <c r="G553" i="6"/>
  <c r="H483" i="6" l="1"/>
  <c r="G483" i="6"/>
  <c r="I375" i="6"/>
  <c r="H372" i="6"/>
  <c r="G368" i="6" l="1"/>
  <c r="I327" i="6" l="1"/>
  <c r="J313" i="6" l="1"/>
  <c r="J233" i="6"/>
  <c r="I229" i="6"/>
  <c r="I233" i="6" s="1"/>
  <c r="I167" i="6"/>
  <c r="I146" i="6"/>
  <c r="I143" i="6"/>
  <c r="I124" i="6"/>
  <c r="I108" i="6"/>
  <c r="H233" i="6" l="1"/>
  <c r="G491" i="6" l="1"/>
  <c r="G487" i="6" l="1"/>
  <c r="G485" i="6"/>
  <c r="G489" i="6"/>
  <c r="G343" i="6"/>
  <c r="G477" i="6"/>
  <c r="G470" i="6"/>
  <c r="I479" i="6" l="1"/>
  <c r="I478" i="6"/>
  <c r="H480" i="6" l="1"/>
  <c r="I480" i="6" s="1"/>
  <c r="H376" i="6"/>
  <c r="G376" i="6"/>
  <c r="I376" i="6"/>
  <c r="G170" i="6"/>
  <c r="J170" i="6" s="1"/>
  <c r="G64" i="6"/>
  <c r="I64" i="6"/>
  <c r="H62" i="6"/>
  <c r="H64" i="6" s="1"/>
  <c r="I9" i="6"/>
  <c r="O431" i="6" l="1"/>
  <c r="O429" i="6"/>
  <c r="O425" i="6" l="1"/>
  <c r="O423" i="6"/>
  <c r="O421" i="6"/>
  <c r="O417" i="6"/>
  <c r="O415" i="6"/>
  <c r="M410" i="6"/>
  <c r="M408" i="6"/>
  <c r="M406" i="6"/>
  <c r="M404" i="6" l="1"/>
  <c r="M402" i="6"/>
  <c r="N402" i="6" s="1"/>
  <c r="O402" i="6" s="1"/>
  <c r="I68" i="6" l="1"/>
  <c r="O427" i="6" l="1"/>
  <c r="I148" i="6" l="1"/>
  <c r="I165" i="6" s="1"/>
  <c r="J148" i="6"/>
  <c r="J165" i="6" s="1"/>
  <c r="H148" i="6"/>
  <c r="H165" i="6" s="1"/>
  <c r="G456" i="6" l="1"/>
  <c r="G460" i="6"/>
  <c r="G458" i="6"/>
  <c r="I441" i="6" l="1"/>
  <c r="I305" i="6"/>
  <c r="I294" i="6"/>
  <c r="G345" i="6" l="1"/>
  <c r="G339" i="6"/>
  <c r="G341" i="6"/>
  <c r="G337" i="6"/>
  <c r="G335" i="6"/>
  <c r="G333" i="6"/>
  <c r="G331" i="6"/>
  <c r="I329" i="6"/>
  <c r="I369" i="6" s="1"/>
  <c r="G369" i="6" l="1"/>
  <c r="E331" i="6"/>
  <c r="E329" i="6"/>
  <c r="I59" i="6"/>
  <c r="I24" i="6"/>
  <c r="E341" i="6" l="1"/>
  <c r="E339" i="6"/>
  <c r="E337" i="6"/>
  <c r="E335" i="6"/>
  <c r="E333" i="6"/>
  <c r="G448" i="6" l="1"/>
  <c r="G148" i="6" l="1"/>
  <c r="I172" i="6" l="1"/>
  <c r="G118" i="6" l="1"/>
</calcChain>
</file>

<file path=xl/sharedStrings.xml><?xml version="1.0" encoding="utf-8"?>
<sst xmlns="http://schemas.openxmlformats.org/spreadsheetml/2006/main" count="1238" uniqueCount="772">
  <si>
    <t>Piano triennale di primo inserimento</t>
  </si>
  <si>
    <t>DGR di assegnazione risorse</t>
  </si>
  <si>
    <t>descrizione intervento</t>
  </si>
  <si>
    <t>importo finanziato</t>
  </si>
  <si>
    <t xml:space="preserve"> cronoprogramma attuativo e finanziario </t>
  </si>
  <si>
    <t>Decreto SETI  concessione_numero</t>
  </si>
  <si>
    <t>Decreto SETI  concessione_oggetto</t>
  </si>
  <si>
    <t>1780/2016</t>
  </si>
  <si>
    <t>1833/2016</t>
  </si>
  <si>
    <t>349/2016</t>
  </si>
  <si>
    <t>371/2017</t>
  </si>
  <si>
    <t>1911/2018</t>
  </si>
  <si>
    <t>1481/SPS del 09/10/2018</t>
  </si>
  <si>
    <t>Finanziamenti in conto capitale per gli anni 2018/2020: programmazione degli investimenti del SSR “interventi di investimento e adeguamento sistemi informativi”. Concessione definitiva ai fini del trasferimento in conto capitale.</t>
  </si>
  <si>
    <t>Interventi di investimento e adeguamento sistemi informativi (sistema amministrativo, infrastrutture ICT e dotazioni strumentali, ecc.) - prima quota</t>
  </si>
  <si>
    <t>2163/2018</t>
  </si>
  <si>
    <t>1576/SPS del 25/10/2018</t>
  </si>
  <si>
    <t>Finanziamenti in conto capitale per gli anni 2018/2020: programmazione degli investimenti del SSR in attuazione della DGR 561/2018. Impegno della spesa.</t>
  </si>
  <si>
    <t>1910/SPS del 29/11/2018</t>
  </si>
  <si>
    <t>Finanziamenti in conto capitale per gli anni 2018/2020: programmazione degli investimenti del SSR a seguito dell’entrata in vigore della L.R. 25/2018. Impegno della spesa e trasferimento in conto capitale.</t>
  </si>
  <si>
    <t>561/2018</t>
  </si>
  <si>
    <t>1455/2019</t>
  </si>
  <si>
    <t>1626/2019</t>
  </si>
  <si>
    <t>1962/SPS del 15/10/2019</t>
  </si>
  <si>
    <t>Finanziamenti in conto capitale per gli anni 2019/2021: programmazione degli investimenti del SSR. Impegno della spesa.</t>
  </si>
  <si>
    <t>Acquisizione beni mobili e tecnologici per odontoiatria sociale - -</t>
  </si>
  <si>
    <t>2184/2016</t>
  </si>
  <si>
    <t>2185/2016</t>
  </si>
  <si>
    <t>1820/2017</t>
  </si>
  <si>
    <t>1673/SPS del 24/11/2017</t>
  </si>
  <si>
    <t>Finanziamenti in conto capitale per gli anni 2017/2019: programmazione degli investimenti del SSR. Concessione definitiva ai fini del trasferimento in conto capitale.</t>
  </si>
  <si>
    <t>Programma odontoiatria sociale - acquisizione beni</t>
  </si>
  <si>
    <t>Acquisizione beni mobili e tecnologici per odontoiatria sociale</t>
  </si>
  <si>
    <t>1424/2018</t>
  </si>
  <si>
    <t>1334/2019</t>
  </si>
  <si>
    <t>1480/SPS del 09/10/2018</t>
  </si>
  <si>
    <t>Finanziamenti in conto capitale per gli anni 2018/2020: programmazione degli investimenti del SSR. Concessione definitiva ai fini del trasferimento in conto capitale.</t>
  </si>
  <si>
    <t>1476/SPS del 24/11/2016</t>
  </si>
  <si>
    <t>Finanziamenti in conto capitale per l'anno 2016. concessione definitiva a favore della AAS n.5 - interventi di investimento per acquisizioni di beni mobili e tecnologici.</t>
  </si>
  <si>
    <t>F59D16000590002</t>
  </si>
  <si>
    <t xml:space="preserve">Attrezzature sanitarie per ospedali - </t>
  </si>
  <si>
    <t>F59D16000590002 Totale</t>
  </si>
  <si>
    <t>F59D16000630002</t>
  </si>
  <si>
    <t xml:space="preserve">Strumentazione biomedicale varia - attrezzaggio nuova PMA e impianto di crio conservazione - </t>
  </si>
  <si>
    <t>F59D16000630002 Totale</t>
  </si>
  <si>
    <t>F59D16000640002</t>
  </si>
  <si>
    <t>F59D16000640002 Totale</t>
  </si>
  <si>
    <t>1484/SPS del 24/11/2016</t>
  </si>
  <si>
    <t>Finanziamenti in conto capitale per l'anno 2016. concessione definitiva a favore della AAS n.5 - interventi di investimento per acquisizioni di beni mobili e tecnologici in attuazione del programma regionale di odontoiatria sociale.</t>
  </si>
  <si>
    <t>1579/SPS del 30/11/2016</t>
  </si>
  <si>
    <t>Finanziamenti in conto capitale per l'anno 2016. concessione definitiva a favore della AAS n.5 - interventi di investimento edili-impiantistici.</t>
  </si>
  <si>
    <t>J41B16000130002</t>
  </si>
  <si>
    <t xml:space="preserve">Ampliamento della sede distrettuale di Azzano X - </t>
  </si>
  <si>
    <t xml:space="preserve">Edifici territoriali Sede distrettuale Azzano X via 25 aprile Opere di bonifica e risanamento fondazioni per grave ammaloramento da umidità di risalita - </t>
  </si>
  <si>
    <t>J41B16000130002 Totale</t>
  </si>
  <si>
    <t>2589/SPS del 26/11/2019</t>
  </si>
  <si>
    <t>Programma Investimenti ex Art.20, Legge n.67/1988. Adeguamento alla normativa Antincendio. Risorse assegnate con delibera Cipe n.16 dd. 08/03/2013. Impegno della spesa a favore dell’AAS n. 5 “Friuli Occidentale”.</t>
  </si>
  <si>
    <t>F74E17000110001</t>
  </si>
  <si>
    <t>FINANZIAMENTO STATALE ANTINCENDIO SPILIMBERGO</t>
  </si>
  <si>
    <t>F74E17000110001 Totale</t>
  </si>
  <si>
    <t>1599/SPS del 01/12/2016</t>
  </si>
  <si>
    <t>Finanziamenti in conto capitale per l'anno 2016. ulteriori interventi di investimento edili-impiantistici. concessione definitiva a favore dell'AAS n.5.</t>
  </si>
  <si>
    <t>F74E16000510002</t>
  </si>
  <si>
    <t xml:space="preserve">Adeguamento normativo - Presidi ospedalieri di Pordenone, San Vito al Tagliamento e Spilimbergo. Lavori di manutenzione straordinaria per la messa a norma di impianti elettrici. </t>
  </si>
  <si>
    <t>F74E16000510002 Totale</t>
  </si>
  <si>
    <t>F74E16000520002</t>
  </si>
  <si>
    <t>Adeguamento normativo - Presidi ospedalieri di Pordenone, San Vito al Tagliamento e Spilimbergo. Lavori di manutenzione straordinaria per la messa a norma di impianti meccanici.</t>
  </si>
  <si>
    <t>F74E16000520002 Totale</t>
  </si>
  <si>
    <t>F74E16000530002</t>
  </si>
  <si>
    <t xml:space="preserve">Adeguamento normativo - Presidi ospedalieri di Pordenone, San Vito al Tagliamento e Spilimbergo. Lavori di manutenzione straordinaria per la messa a norma di strutture. </t>
  </si>
  <si>
    <t>F74E16000530002 Totale</t>
  </si>
  <si>
    <t>1605/SPS del 01/12/2016</t>
  </si>
  <si>
    <t>Finanziamenti in conto capitale per l'anno 2016. ulteriori interventi di investimento per acquisizioni di beni mobili e tecnologici. concessione definitiva a favore dell'AAS n.5.</t>
  </si>
  <si>
    <t>F59D16000820002</t>
  </si>
  <si>
    <t>Strumentazione biomedicale varia - apparecchiature per lavaggio e disinfezione</t>
  </si>
  <si>
    <t>Strumentazione biomedicale varia - attrezzature sanitarie per distretti e dipartimenti terr.</t>
  </si>
  <si>
    <t>Strumentazione biomedicale varia - ausili per invalidi</t>
  </si>
  <si>
    <t>Strumentazione biomedicale varia - defibrillatori per reparti diversi</t>
  </si>
  <si>
    <t>Strumentazione biomedicale varia - ecografi per reparti diversi</t>
  </si>
  <si>
    <t>F59D16000820002 Totale</t>
  </si>
  <si>
    <t>F59D16000830002</t>
  </si>
  <si>
    <t>Beni tecnico economali vari - automezzi aziendali</t>
  </si>
  <si>
    <t>F59D16000830002 Totale</t>
  </si>
  <si>
    <t>F59D16000840002</t>
  </si>
  <si>
    <t>F59D16000840002 Totale</t>
  </si>
  <si>
    <t>F59D16000560002</t>
  </si>
  <si>
    <t xml:space="preserve">apparecchiature per anestesia per Sale Operatorie di Sacile e Pordenone - </t>
  </si>
  <si>
    <t xml:space="preserve">Centrale di monitoraggio per terapia intensiva - </t>
  </si>
  <si>
    <t xml:space="preserve">monitor multiparametrici  - </t>
  </si>
  <si>
    <t xml:space="preserve">monitoraggio e telemetrie per Cardiologia e UCIC_osp.  di Pordenone - </t>
  </si>
  <si>
    <t xml:space="preserve">ventilatori polmonari  - </t>
  </si>
  <si>
    <t>F59D16000560002 Totale</t>
  </si>
  <si>
    <t>F59D16000570002</t>
  </si>
  <si>
    <t>F59D16000570002 Totale</t>
  </si>
  <si>
    <t>F59D16000580002</t>
  </si>
  <si>
    <t>ambulanze - -</t>
  </si>
  <si>
    <t>F59D16000580002 Totale</t>
  </si>
  <si>
    <t>1532/SPS del 28/11/2016</t>
  </si>
  <si>
    <t>Finanziamenti in conto capitale per l'anno 2016 ai sensi dell'art. 33, comma 10, della LR 26/2015. concessione definitiva a favore della AAS n.5.</t>
  </si>
  <si>
    <t>F49D16000500002</t>
  </si>
  <si>
    <t>Arredi destinati all’allestimento dei reparti di degenza del corpo “A” del Presidio Ospedaliero di San Vito al Tagliamento</t>
  </si>
  <si>
    <t>F49D16000500002 Totale</t>
  </si>
  <si>
    <t>F54E16000150002</t>
  </si>
  <si>
    <t xml:space="preserve">Ospedale di Pordenone. Interventi per attivazione volo notturno dell'elisuperficie - </t>
  </si>
  <si>
    <t>F54E16000150002 Totale</t>
  </si>
  <si>
    <t>J24E16000170002</t>
  </si>
  <si>
    <t xml:space="preserve">Edifici territoriali 
- Fiume veneto -L'intervento prevede una nuova distribuzione degli spazi per la realizzazione di ambulatori medici/ infermieristici, studi medici, sala attesa e locali accessori, con revisione impiantistica in funzione della nuova destinazione d'uso. Attualmente i locali sono utilizzati dall’Amministrazione comunale in regime di comodato e dovranno essere resi liberi quanto prima - </t>
  </si>
  <si>
    <t>J24E16000170002 Totale</t>
  </si>
  <si>
    <t>J44E16000240002</t>
  </si>
  <si>
    <t xml:space="preserve">Edifici territoriali 
 San Vito Ospedale  - Padiglione vecchio via Savorgnano - L'intervento prevede una nuova distribuzione degli spazi per la realizzazione di ambulatori medici/ infermieristici, studi medici, sala attesa e locali accessori, con revisione impiantistica in funzione della nuova destinazione d'uso. Attualmente i locali sono utilizzati dall’Amministrazione comunale in regime di comodato e dovranno essere resi liberi quanto prima - </t>
  </si>
  <si>
    <t>J44E16000240002 Totale</t>
  </si>
  <si>
    <t>Rinnovo tecnologico</t>
  </si>
  <si>
    <t>1133/SPS del 24/08/2017</t>
  </si>
  <si>
    <t>Finanziamenti in conto capitale per l’anno 2017. Concessione definitiva a favore della AAS n.5 - interventi di investimento per acquisizioni di beni mobili e tecnologici.</t>
  </si>
  <si>
    <t>F59D17000110002</t>
  </si>
  <si>
    <t>Apparecchiature per anestesia per Sale Operatorie di Sacile e Pordenone</t>
  </si>
  <si>
    <t>Apparecchiature per la riduzione del rischio MMC</t>
  </si>
  <si>
    <t>Apparecchiature per lavaggio e disinfezione</t>
  </si>
  <si>
    <t>Apparecchiature portatili radiologiche</t>
  </si>
  <si>
    <t>Attrezzature economali per ospedali</t>
  </si>
  <si>
    <t>Attrezzature sanitarie per ospedali</t>
  </si>
  <si>
    <t>Ausili per invalidi</t>
  </si>
  <si>
    <t>Colonna laparoscopica</t>
  </si>
  <si>
    <t>Defibrillatori per reparti diversi</t>
  </si>
  <si>
    <t>Ecografi per reparti diversi</t>
  </si>
  <si>
    <t>Elettrobisturi per reparti diversi</t>
  </si>
  <si>
    <t>elettrocardiografo</t>
  </si>
  <si>
    <t>Elettrocardiografo (20)</t>
  </si>
  <si>
    <t>Fluorangiografo</t>
  </si>
  <si>
    <t>Laser ad eccimeri per angioplastica coronarica</t>
  </si>
  <si>
    <t>Ottiche rigide e flessibili</t>
  </si>
  <si>
    <t>Postazioni di lavoro per sostituire quelle che hanno ancora winXP (1300)</t>
  </si>
  <si>
    <t>Sistema centralizzata dei servizi di gestione delle code</t>
  </si>
  <si>
    <t>Strumentazione UHPLC</t>
  </si>
  <si>
    <t>telecomandato digitale</t>
  </si>
  <si>
    <t>Tomografo Assiale Computerizzato</t>
  </si>
  <si>
    <t>F59D17000110002 Totale</t>
  </si>
  <si>
    <t>1140/SPS del 24/08/2017</t>
  </si>
  <si>
    <t>Finanziamenti in conto capitale per l’anno 2017. Concessione definitiva a favore della AAS n.5 - interventi di investimento edili-impiantistici.</t>
  </si>
  <si>
    <t>F41B16000240002</t>
  </si>
  <si>
    <t>Ospedale di San Vito al Tagliamento. Lavori di adeguamento finalizzati all’accreditamento dell’ospedale : III fase, corpo A, 2° stralcio (piano terra, rialzato e terzo).</t>
  </si>
  <si>
    <t>F41B16000240002 Totale</t>
  </si>
  <si>
    <t>F41B17000030002</t>
  </si>
  <si>
    <t>F41B17000030002 Totale</t>
  </si>
  <si>
    <t>Presidio ospedaliero di San Vito al Tagliamento e Spilimbergo. Lavori di adeguamento a normativa antincendio per ottemperare alle richieste minime di adeguamento previste dal D.M. 19/03/2015.</t>
  </si>
  <si>
    <t>F84E17000120002</t>
  </si>
  <si>
    <t>Lavori di adeguamento alla normativa di prevenzione incendi della struttura RSA di Roveredo in Piano</t>
  </si>
  <si>
    <t>F84E17000120002 Totale</t>
  </si>
  <si>
    <t>1621/SPS del 22/11/2017</t>
  </si>
  <si>
    <t>Finanziamenti in conto capitale per l’anno 2017 ai sensi dell’art. 33, comma 10, della L.R. 26/2015. Concessione definitiva a favore dell’AAS n.5.</t>
  </si>
  <si>
    <t>F59D17000370002</t>
  </si>
  <si>
    <t>Sostituzioni di apparecchiature obsolete</t>
  </si>
  <si>
    <t>F59D17000370002 Totale</t>
  </si>
  <si>
    <t>953/SPS del 18/07/2017</t>
  </si>
  <si>
    <t>Finanziamenti in conto capitale per l’anno 2017. Concessione definitiva a favore della AAS n.5 - interventi di investimento per acquisizioni di beni mobili e tecnologici in attuazione del programma regionale di odontoiatria sociale.</t>
  </si>
  <si>
    <t>F59D17000160002</t>
  </si>
  <si>
    <t>F59D17000160002 Totale</t>
  </si>
  <si>
    <t>Quota elisuperficie Pordenone e Spilimbergo</t>
  </si>
  <si>
    <t>846/SPS del 07/06/2018</t>
  </si>
  <si>
    <t>Finanziamenti in conto capitale per gli anni 2018-2020 ai sensi dell’art. 33, comma 10, della L.R. 26/2015. Impegno a favore della AAS n.5 "Friuli Occidentale"</t>
  </si>
  <si>
    <t>F19F18000050002</t>
  </si>
  <si>
    <t>attrezzature sanitarie e economali per ospedali e distretti</t>
  </si>
  <si>
    <t>ausili per invalidi sia domiciliari che ospedalieri</t>
  </si>
  <si>
    <t>letti bilancia</t>
  </si>
  <si>
    <t>n. 1 tavolo operatorio</t>
  </si>
  <si>
    <t>n. 3 ecotomografi di tipo internistico</t>
  </si>
  <si>
    <t>F19F18000050002 Totale</t>
  </si>
  <si>
    <t>390/SPS del 27/02/2018</t>
  </si>
  <si>
    <t>Realizzazione nuovo ospedale di Pordenone – Concessione definitiva a seguito della sottoscrizione dell’Accordo di Programma integrativo in materia di investimenti in sanità, ex articolo 20 della Legge n. 67/1988.</t>
  </si>
  <si>
    <t>2525/SPS del 25/11/2019</t>
  </si>
  <si>
    <t>Finanziamenti in conto capitale per l’anno 2019. Interventi di investimento in attuazione del programma regionale di odontoiatria pubblica ex DGR n. 1334/2019. Impegno della spesa a favore dell’AAS n. 5 “Friuli Occidentale”.</t>
  </si>
  <si>
    <t>1965/SPS del 15/10/2019</t>
  </si>
  <si>
    <t>Finanziamenti in conto capitale per  gli anni 2019-2021 ai sensi dell’art. 33, comma 10, della L.R. 26/2015. Impegno della spesa a favore dell’AAS n. 5 Friuli Occidentale.</t>
  </si>
  <si>
    <t>F59E19000660002</t>
  </si>
  <si>
    <t>F59E19000660002 Totale</t>
  </si>
  <si>
    <t>TRASF788 Totale</t>
  </si>
  <si>
    <t>2092/2019</t>
  </si>
  <si>
    <t>429/SPS del 06/03/2020</t>
  </si>
  <si>
    <t>LR 49/1996 e 26/2015. Programmazione degli investimenti nel SSR – attrezzaggio e rinnovo tecnologico del Nuovo ospedale e della Cittadella della salute di Pordenone. Impegno della spesa e trasferimento della spesa a favore dell’Azienda Sanitaria Friuli Occidentale.</t>
  </si>
  <si>
    <t>F59E19001160002</t>
  </si>
  <si>
    <t>ATTREZZAGGIO NUOVO OSPEDALE DI PORDENONE</t>
  </si>
  <si>
    <t>F59E19001160002 Totale</t>
  </si>
  <si>
    <t>Nuovo ospedale di Pordenone</t>
  </si>
  <si>
    <t>693/2020</t>
  </si>
  <si>
    <t>Finanziamenti in conto capitale per gli anni 2020-2022 ai sensi della DGR 693/2020. Interventi di investimento per acquisizioni di beni mobili e tecnologici. Impegno della spesa e trasferimento a favore degli Enti del SSR.</t>
  </si>
  <si>
    <t>2599/SPS del 26/11/2020</t>
  </si>
  <si>
    <t>Finanziamenti in conto capitale ai sensi dell’art. 33, comma 10, della L.R. 26/2015 per l’anno 2020. Impegno della spesa a favore dell’Azienda Sanitaria Friuli Occidentale.</t>
  </si>
  <si>
    <t>F59C20000230002</t>
  </si>
  <si>
    <t>acquisizioni di beni mobili e tecnologici vari</t>
  </si>
  <si>
    <t>F59C20000230002 Totale</t>
  </si>
  <si>
    <t>1862/2020</t>
  </si>
  <si>
    <t>arredi e attrezzaggio per MMG</t>
  </si>
  <si>
    <t>Programma per la realizzazione di strutture sanitarie per il superamento degli ospedali psichiatrici giudiziari:  struttura residenziale dsm di maniago (pn). impegno di spesa a favore della aas n.5.</t>
  </si>
  <si>
    <t>2017</t>
  </si>
  <si>
    <t>2018</t>
  </si>
  <si>
    <t>Tecnologie sanitarie CAP/Medicina di gruppo</t>
  </si>
  <si>
    <t>2019</t>
  </si>
  <si>
    <t>2020</t>
  </si>
  <si>
    <t>1902/SPS del 02/10/2020</t>
  </si>
  <si>
    <t>apparati rete</t>
  </si>
  <si>
    <t>Arredi e attrezzature nuovo attrezzaggio REMS</t>
  </si>
  <si>
    <t>Arredi e attrezzature per le sedi distrettuali dedicate ai piccoli pazienti della neuropsichiatria</t>
  </si>
  <si>
    <t>Arredi S.Vito al Tagliamento</t>
  </si>
  <si>
    <t xml:space="preserve">arredi vari CUP e Portineria di S.Vito al Tagliamento </t>
  </si>
  <si>
    <t>Attrezzature per MMC</t>
  </si>
  <si>
    <t>Attrezzature sanitarie, lettini e piccole attrezzature economali CdS</t>
  </si>
  <si>
    <t>AUDIOMETRO con casse per collaudo protesi, con modulo per audiometria vocale, anche infantile.</t>
  </si>
  <si>
    <t xml:space="preserve">Ausili per invalidi </t>
  </si>
  <si>
    <t xml:space="preserve">automezzi e biciclette </t>
  </si>
  <si>
    <t xml:space="preserve">Centrali telefoniche </t>
  </si>
  <si>
    <t>Ecografo portatile con monitor e consolle con sonda endocavitaria e sonda convex multifrequenza</t>
  </si>
  <si>
    <t>elimina code</t>
  </si>
  <si>
    <t>Lavapadelle</t>
  </si>
  <si>
    <t>Microscopi ottici</t>
  </si>
  <si>
    <t>Monitor</t>
  </si>
  <si>
    <t>n. 3 Ambulanze</t>
  </si>
  <si>
    <t>N.1 Apparecchio ecografico</t>
  </si>
  <si>
    <t>n.1 Ecografo oculare</t>
  </si>
  <si>
    <t>n.1 Ecografo portatile per gestione urgenze ed emergenze in sala di Emodinamica / Elettrofisiologia</t>
  </si>
  <si>
    <t>n.1 piano radio trasparente</t>
  </si>
  <si>
    <t xml:space="preserve">n.1 portatile scopia </t>
  </si>
  <si>
    <t xml:space="preserve">n.2 Colonne video laparoscopia 4K 3d con ICG e n.1 artorpscopia </t>
  </si>
  <si>
    <t>n.2 Contropulsatore aortico</t>
  </si>
  <si>
    <t>n.2 ecografi cardiologici alta fascia - Quota integrativa</t>
  </si>
  <si>
    <t>PC</t>
  </si>
  <si>
    <t xml:space="preserve">Piccole attrezzature </t>
  </si>
  <si>
    <t xml:space="preserve">Sostituzione apparecchiatura per  anestesia </t>
  </si>
  <si>
    <t xml:space="preserve">Sostituzione arredi e attrezzature tecnico economali </t>
  </si>
  <si>
    <t xml:space="preserve">Sostituzione Ecografo anche con sonda per biopsia renale </t>
  </si>
  <si>
    <t>Sostituzione Ecografo portatile carellabile</t>
  </si>
  <si>
    <t>Sostituzione Elettrobisturi</t>
  </si>
  <si>
    <t>Sostituzione Elettrocardiografi</t>
  </si>
  <si>
    <t>Sostituzione Elettromiografo</t>
  </si>
  <si>
    <t>Sostituzione Frigofarmaci e congelatori</t>
  </si>
  <si>
    <t xml:space="preserve">Sostituzione Monitor defibrillatori per ambulanze,  intraospedalieri e DAE per carrelli emergenza </t>
  </si>
  <si>
    <t>Sostituzione monitor fetale</t>
  </si>
  <si>
    <t>Sostituzione monitor fetali</t>
  </si>
  <si>
    <t xml:space="preserve">Sostituzione n. 4 Lampade scialitiche S.Vito al Tagliamento </t>
  </si>
  <si>
    <t xml:space="preserve">Sostituzione n. 4 Pensili SO di S.Vito al Tagliamento </t>
  </si>
  <si>
    <t>Sostituzione n.2 Audiometrici clinici</t>
  </si>
  <si>
    <t>Sostituzione ortopantomografo</t>
  </si>
  <si>
    <t xml:space="preserve">Sostituzione per irreparabilità colonna endoscopica completa con strumenti Gastroenterologia Splimbergo </t>
  </si>
  <si>
    <t>SW supporto clinico</t>
  </si>
  <si>
    <t xml:space="preserve">Tavolo Operatorio Politraumatologico </t>
  </si>
  <si>
    <t>telecamere</t>
  </si>
  <si>
    <t xml:space="preserve">Trapani ortopedia e seghe </t>
  </si>
  <si>
    <t>TRASF800 Totale</t>
  </si>
  <si>
    <t>1903/SPS del 02/10/2020</t>
  </si>
  <si>
    <t xml:space="preserve">Completamento delle opere antincendio presidio ospedaliero per la salute di Sacile </t>
  </si>
  <si>
    <t>Opere integrative e di completamento antincendio per il presidio ospedaliero di Sacile per padiglione Meneghini e Casa di Riposo</t>
  </si>
  <si>
    <t>Padiglione servizi generali Sostituzione del quadro generale bassa tensione</t>
  </si>
  <si>
    <t>TRASF805 Totale</t>
  </si>
  <si>
    <t>1403/2021</t>
  </si>
  <si>
    <t>3189/SPS del 25/11/2021</t>
  </si>
  <si>
    <t>DGR n. 1403 del 17 settembre 2021. Programmazione degli investimenti nel SSR per gli anni 2021-2023 a seguito della stipula del contratto di mutuo con la Banca Europea degli Investimenti. Impegno della spesa a favore degli Enti del SSR.</t>
  </si>
  <si>
    <t>1767/2021</t>
  </si>
  <si>
    <t>3181/SPS del 25/11/2021</t>
  </si>
  <si>
    <t>Ulteriori finanziamenti in conto capitale ai sensi dell’art. 33, comma 10, della L.R. 26/2015 per l’anno 2021. Impegno della spesa a favore dell’Azienda Sanitaria Friuli Occidentale.</t>
  </si>
  <si>
    <t>F59J21012970002</t>
  </si>
  <si>
    <t>Impedenziometro ambulatoriale</t>
  </si>
  <si>
    <t>F59J21012970002 Totale</t>
  </si>
  <si>
    <t>3190/SPS del 25/11/2021</t>
  </si>
  <si>
    <t>DGR n. 1862 del 11.12.2020. Interventi di investimento edili impiantistici e acquisizioni di beni mobili e tecnologici connessi all’emergenza epidemiologica da COVID-19. Impegno della spesa, liquidazione e richiesta ROP a favore dell’Azienda Sanitaria Friuli Occidentale.</t>
  </si>
  <si>
    <t>2878/SPS del 10/11/2021</t>
  </si>
  <si>
    <t>Finanziamenti in conto capitale ai sensi dell’art. 33, comma 10, della L.R. 26/2015 per l’anno 2021. Impegno della spesa a favore dell’Azienda Sanitaria Friuli Occidentale</t>
  </si>
  <si>
    <t>F59J21003800002</t>
  </si>
  <si>
    <t xml:space="preserve">Apparecchiature per anestesia  </t>
  </si>
  <si>
    <t>Monitor defibrillatori e DAE</t>
  </si>
  <si>
    <t>n. 2 celle frigo conservazione salme, n. 6 carrelli porta salme, n. 1 trainatore elettrico</t>
  </si>
  <si>
    <t>Potatile di scopia</t>
  </si>
  <si>
    <t>F59J21003800002 Totale</t>
  </si>
  <si>
    <t>J61E15000920003</t>
  </si>
  <si>
    <t>Programma per la realizzazione di strutture sanitarie per il superamento degli ospedali psichiatrici giudiziari: struttura residenziale dsm di maniago (pn)</t>
  </si>
  <si>
    <t>F59I17000150002</t>
  </si>
  <si>
    <t>F97H18002660002</t>
  </si>
  <si>
    <t>F59I17000160002</t>
  </si>
  <si>
    <t>F59F18000630002</t>
  </si>
  <si>
    <t>B57B13000110002</t>
  </si>
  <si>
    <t>F59F18000640002</t>
  </si>
  <si>
    <t>F59F18000670002</t>
  </si>
  <si>
    <t>F35F18000140002</t>
  </si>
  <si>
    <t>F59F18000360002</t>
  </si>
  <si>
    <t>F59E19000780002</t>
  </si>
  <si>
    <t>F59C20000250002</t>
  </si>
  <si>
    <t>F95F20000180002</t>
  </si>
  <si>
    <t>F49J19000490002</t>
  </si>
  <si>
    <t>F66G19002230002</t>
  </si>
  <si>
    <t>F98I22000360002</t>
  </si>
  <si>
    <t>F91B20000260002</t>
  </si>
  <si>
    <t>F91B20000210002</t>
  </si>
  <si>
    <t>F59J21012440002</t>
  </si>
  <si>
    <t>F59J21000140002</t>
  </si>
  <si>
    <t>954/2022</t>
  </si>
  <si>
    <t>25880/GRFVG del 25/11/2022</t>
  </si>
  <si>
    <t xml:space="preserve">Opere complementari PNRR - Azzano Decimo cure intermedie e territorio - Realizzazione di 1 Ospedale di Comunità e 1 Casa di Comunità </t>
  </si>
  <si>
    <t>Opere complementari PNRR - Distretto Brugnera - Realizzazione di 1 Casa di Comunità</t>
  </si>
  <si>
    <t>Opere complementari PNRR - Distretto Fontanafredda - Realizzazione di 1 Casa di Comunità</t>
  </si>
  <si>
    <t>Opere complementari PNRR - Distretto Porcia - Realizzazione di 1 Casa di Comunità</t>
  </si>
  <si>
    <t xml:space="preserve">Opere complementari PNRR - PO Pordenone - Realizzazione di una nuova struttura per cure intermedie - Realizzazione di 2 Ospedali di Comunità e 1 Casa di Comunità </t>
  </si>
  <si>
    <t>Opere complementari PNRR - Sacile - Riqualificazione del comprensorio - Cure intermedie -  Realizzazione di 1 Ospedale di Comunità</t>
  </si>
  <si>
    <t>Opere complementari PNRR - San Vito - Riqualificazione del comprensorio - Cure intermedie - Realizzazione di 1 Ospedale di Comunità</t>
  </si>
  <si>
    <t>1600/2022</t>
  </si>
  <si>
    <t>25888/GRFVG del 25/11/2022</t>
  </si>
  <si>
    <t>1216/2022</t>
  </si>
  <si>
    <t>26263/GRFVG del 28/11/2022</t>
  </si>
  <si>
    <t>F57H21007990006</t>
  </si>
  <si>
    <t>Potenziamento TI E STI EDILE PO PORDENONE</t>
  </si>
  <si>
    <t>26267/GRFVG del 28/11/2022</t>
  </si>
  <si>
    <t>550/2022</t>
  </si>
  <si>
    <t>26963/GRFVG del 29/11/2022</t>
  </si>
  <si>
    <t>PIANO NAZIONALE DI RIPRESA E RESILIENZA: MISSIONE 6 COMPONENTE 2 INVESTIMENTO 1.1.2 AMMODERNAMENTO DEL PARCO TECNOLOGICO E DIGITALE OSPEDALIERO (GRANDI APPARECCHIATURE) CUP F79I22000280006. IMPEGNO DELLA SPESA A FAVORE DELLAZIENDA SANITARIA FRIULI OCCIDENTALE</t>
  </si>
  <si>
    <t>F79I22000280006</t>
  </si>
  <si>
    <t>PNRR - GA MAMMOGRAFI</t>
  </si>
  <si>
    <t>26964/GRFVG del 29/11/2022</t>
  </si>
  <si>
    <t>PIANO NAZIONALE DI RIPRESA E RESILIENZA: MISSIONE 6 COMPONENTE 2 INVESTIMENTO 1.1.2 AMMODERNAMENTO DEL PARCO TECNOLOGICO E DIGITALE OSPEDALIERO (GRANDI APPARECCHIATURE) CUP F59I22000310006. IMPEGNO DELLA SPESA A FAVORE DELLAZIENDA SANITARIA FRIULI OCCIDENTALE</t>
  </si>
  <si>
    <t>F59I22000310006</t>
  </si>
  <si>
    <t>PNRR - GA ANGIOGRAFI</t>
  </si>
  <si>
    <t>26965/GRFVG del 29/11/2022</t>
  </si>
  <si>
    <t>PIANO NAZIONALE DI RIPRESA E RESILIENZA: MISSIONE 6 COMPONENTE 2 INVESTIMENTO 1.1.2 AMMODERNAMENTO DEL PARCO TECNOLOGICO E DIGITALE OSPEDALIERO (GRANDI APPARECCHIATURE) CUP F59I22000090006. IMPEGNO DELLA SPESA A FAVORE DELLAZIENDA SANITARIA FRIULI OCCIDENTALE</t>
  </si>
  <si>
    <t>F59I22000090006</t>
  </si>
  <si>
    <t>26966/GRFVG del 29/11/2022</t>
  </si>
  <si>
    <t>PIANO NAZIONALE DI RIPRESA E RESILIENZA: MISSIONE 6 COMPONENTE 2 INVESTIMENTO 1.1.2 AMMODERNAMENTO DEL PARCO TECNOLOGICO E DIGITALE OSPEDALIERO (GRANDI APPARECCHIATURE) CUP F49I22000290006. IMPEGNO DELLA SPESA A FAVORE DELLAZIENDA SANITARIA FRIULI OCCIDENTALE</t>
  </si>
  <si>
    <t>F49I22000290006</t>
  </si>
  <si>
    <t>26967/GRFVG del 29/11/2022</t>
  </si>
  <si>
    <t>PNRR - GA SISTEMI RADIOLOGICI FISSI</t>
  </si>
  <si>
    <t>26968/GRFVG del 29/11/2022</t>
  </si>
  <si>
    <t>PIANO NAZIONALE DI RIPRESA E RESILIENZA: MISSIONE 6 COMPONENTE 2 INVESTIMENTO 1.1.2 AMMODERNAMENTO DEL PARCO TECNOLOGICO E DIGITALE OSPEDALIERO (GRANDI APPARECCHIATURE) CUP F49I22000120006. IMPEGNO DELLA SPESA A FAVORE DELLAZIENDA SANITARIA FRIULI OCCIDENTALE</t>
  </si>
  <si>
    <t>F49I22000120006</t>
  </si>
  <si>
    <t>26975/GRFVG del 29/11/2022</t>
  </si>
  <si>
    <t>PIANO NAZIONALE DI RIPRESA E RESILIENZA: MISSIONE 6 COMPONENTE 1 INVESTIMENTO 1.3 RAFFORZAMENTO DELL'ASSISTENZA SANITARIA INTERMEDIA E DELLE SUE STRUTTURE (OSPEDALI DI COMUNITÀ)	 CUP F95F22000340006. IMPEGNO DELLA SPESA A FAVORE DELLAZIENDA SANITARIA FRIULI OCCIDENTALE</t>
  </si>
  <si>
    <t>F95F22000340006</t>
  </si>
  <si>
    <t>PNRR - OdC SACILE</t>
  </si>
  <si>
    <t>26976/GRFVG del 29/11/2022</t>
  </si>
  <si>
    <t>PIANO NAZIONALE DI RIPRESA E RESILIENZA: MISSIONE 6 COMPONENTE 1 INVESTIMENTO 1.3 RAFFORZAMENTO DELL'ASSISTENZA SANITARIA INTERMEDIA E DELLE SUE STRUTTURE (OSPEDALI DI COMUNITÀ) CUP F65F22000600006. IMPEGNO DELLA SPESA A FAVORE DELLAZIENDA SANITARIA FRIULI OCCIDENTALE</t>
  </si>
  <si>
    <t>F65F22000600006</t>
  </si>
  <si>
    <t>PNRR - OdC MANIAGO</t>
  </si>
  <si>
    <t>26988/GRFVG del 29/11/2022</t>
  </si>
  <si>
    <t>PIANO NAZIONALE DI RIPRESA E RESILIENZA: MISSIONE 6 COMPONENTE 1 INVESTIMENTO 1.2.2.1 CENTRALI OPERATIVE TERRITORIALI (COT)  COT CUP F95F22000360006. IMPEGNO DELLA SPESA A FAVORE DELLAZIENDA SANITARIA FRIULI OCCIDENTALE</t>
  </si>
  <si>
    <t>F95F22000360006</t>
  </si>
  <si>
    <t>PNRR - COT LAVORI SACILE</t>
  </si>
  <si>
    <t>26989/GRFVG del 29/11/2022</t>
  </si>
  <si>
    <t>PIANO NAZIONALE DI RIPRESA E RESILIENZA: MISSIONE 6 COMPONENTE 1 INVESTIMENTO 1.2.2.3 CENTRALI OPERATIVE TERRITORIALI (COT)  DEVICE CUP F59I22000160006. IMPEGNO DELLA SPESA A FAVORE DELLAZIENDA SANITARIA FRIULI OCCIDENTALE</t>
  </si>
  <si>
    <t>F59I22000160006</t>
  </si>
  <si>
    <t>PNRR - COT DEVICE ASFO</t>
  </si>
  <si>
    <t>26990/GRFVG del 29/11/2022</t>
  </si>
  <si>
    <t>PIANO NAZIONALE DI RIPRESA E RESILIENZA: MISSIONE 6 COMPONENTE 1 INVESTIMENTO 1.2.2.1 CENTRALI OPERATIVE TERRITORIALI (COT)  COT CUP F58I22000460006. IMPEGNO DELLA SPESA A FAVORE DELLAZIENDA SANITARIA FRIULI OCCIDENTALE</t>
  </si>
  <si>
    <t>F58I22000460006</t>
  </si>
  <si>
    <t>PNRR - COT LAVORI PORDENONE</t>
  </si>
  <si>
    <t>26991/GRFVG del 29/11/2022</t>
  </si>
  <si>
    <t>PIANO NAZIONALE DI RIPRESA E RESILIENZA: MISSIONE 6 COMPONENTE 1 INVESTIMENTO 1.2.2.1 CENTRALI OPERATIVE TERRITORIALI (COT)  COT CUP F45F22000540006. IMPEGNO DELLA SPESA A FAVORE DELLAZIENDA SANITARIA FRIULI OCCIDENTALE</t>
  </si>
  <si>
    <t>F45F22000540006</t>
  </si>
  <si>
    <t>PNRR - COT LAVORI SAN VITO AL TAGLIAMENTO</t>
  </si>
  <si>
    <t>27010/GRFVG del 29/11/2022</t>
  </si>
  <si>
    <t>PIANO NAZIONALE DI RIPRESA E RESILIENZA: MISSIONE 6 COMPONENTE 1 INVESTIMENTO 1.1 CASE DELLA COMUNITÀ E PRESA IN CARICO DELLA PERSONA CUP F95F22000350006. IMPEGNO DELLA SPESA A FAVORE DELLAZIENDA SANITARIA FRIULI OCCIDENTALE</t>
  </si>
  <si>
    <t>F95F22000350006</t>
  </si>
  <si>
    <t>PNRR - CdC SACILE</t>
  </si>
  <si>
    <t>27011/GRFVG del 29/11/2022</t>
  </si>
  <si>
    <t>PIANO NAZIONALE DI RIPRESA E RESILIENZA: MISSIONE 6 COMPONENTE 1 INVESTIMENTO 1.1 CASE DELLA COMUNITÀ E PRESA IN CARICO DELLA PERSONA CUP F75F22000720006. IMPEGNO DELLA SPESA A FAVORE DELLAZIENDA SANITARIA FRIULI OCCIDENTALE</t>
  </si>
  <si>
    <t>F75F22000720006</t>
  </si>
  <si>
    <t>PNRR - CdC CORDENONS</t>
  </si>
  <si>
    <t>27012/GRFVG del 29/11/2022</t>
  </si>
  <si>
    <t>PIANO NAZIONALE DI RIPRESA E RESILIENZA: MISSIONE 6 COMPONENTE 1 INVESTIMENTO 1.1 CASE DELLA COMUNITÀ E PRESA IN CARICO DELLA PERSONA CUP F75F22000620006. IMPEGNO DELLA SPESA A FAVORE DELLAZIENDA SANITARIA FRIULI OCCIDENTALE</t>
  </si>
  <si>
    <t>F75F22000620006</t>
  </si>
  <si>
    <t>PNRR - CdC SAN VITO AL TAGLIAMENTO</t>
  </si>
  <si>
    <t>27013/GRFVG del 29/11/2022</t>
  </si>
  <si>
    <t>PIANO NAZIONALE DI RIPRESA E RESILIENZA: MISSIONE 6 COMPONENTE 1 INVESTIMENTO 1.1 CASE DELLA COMUNITÀ E PRESA IN CARICO DELLA PERSONA CUP F65F22000610006. IMPEGNO DELLA SPESA A FAVORE DELLAZIENDA SANITARIA FRIULI OCCIDENTALE</t>
  </si>
  <si>
    <t>F65F22000610006</t>
  </si>
  <si>
    <t>PNRR - CdC MANIAGO</t>
  </si>
  <si>
    <t>27014/GRFVG del 29/11/2022</t>
  </si>
  <si>
    <t>PIANO NAZIONALE DI RIPRESA E RESILIENZA: MISSIONE 6 COMPONENTE 1 INVESTIMENTO 1.1 CASE DELLA COMUNITÀ E PRESA IN CARICO DELLA PERSONA CUP F45F22000530006. IMPEGNO DELLA SPESA A FAVORE DELLAZIENDA SANITARIA FRIULI OCCIDENTALE</t>
  </si>
  <si>
    <t>F45F22000530006</t>
  </si>
  <si>
    <t>PNRR - CdC SPILIMBERGO</t>
  </si>
  <si>
    <t>27164/GRFVG del 29/11/2022</t>
  </si>
  <si>
    <t>FINANZIAMENTI IN CONTO CAPITALE AI SENSI DELLART. 33, COMMA 10, DELLA L.R. 26/2015 PER LANNO 2022. IMPEGNO DELLA SPESA A FAVORE DELLAZIENDA SANITARIA FRIULI OCCIDENTALE.</t>
  </si>
  <si>
    <t>F59I22001470002</t>
  </si>
  <si>
    <t>ecotomografo ginecologico</t>
  </si>
  <si>
    <t>ecotomografo radiologico</t>
  </si>
  <si>
    <t>FRIGOEMOTECA</t>
  </si>
  <si>
    <t>laser oculistica</t>
  </si>
  <si>
    <t>carrello elevatore per attività di magazzino</t>
  </si>
  <si>
    <t>Ecotomografo internistico Gastroenterologia</t>
  </si>
  <si>
    <t>Ecotomografo internistico Nefrologia</t>
  </si>
  <si>
    <t>Ecotomografo internistico Reumatologia</t>
  </si>
  <si>
    <t>Ecotomografo internistico Endocrinologia</t>
  </si>
  <si>
    <t>1807/2022</t>
  </si>
  <si>
    <t>27935/GRFVG del 30/11/2022</t>
  </si>
  <si>
    <t>ULTERIORI FINANZIAMENTI IN CONTO CAPITALE AI SENSI DELLART. 33, COMMA 10, DELLA L.R. 26/2015 PER LANNO 2022. IMPEGNO DELLA SPESA A FAVORE DELLAZIENDA SANITARIA FRIULI OCCIDENTALE</t>
  </si>
  <si>
    <t>F59I22001490002</t>
  </si>
  <si>
    <t>Sistema Scout Radar Localization</t>
  </si>
  <si>
    <t>Ecotomografo cardiologico Cardiologia</t>
  </si>
  <si>
    <t>Ecotomografo cardiologico Cardiologia SVT</t>
  </si>
  <si>
    <t>2 Ecotomografo cardiologico Cardiologia Sacile</t>
  </si>
  <si>
    <t>F57H21007990006 Totale</t>
  </si>
  <si>
    <t>F79I22000280006 Totale</t>
  </si>
  <si>
    <t>F59I22000310006 Totale</t>
  </si>
  <si>
    <t>F59I22000090006 Totale</t>
  </si>
  <si>
    <t>F49I22000290006 Totale</t>
  </si>
  <si>
    <t>F49I22000120006 Totale</t>
  </si>
  <si>
    <t>F95F22000340006 Totale</t>
  </si>
  <si>
    <t>F65F22000600006 Totale</t>
  </si>
  <si>
    <t>F95F22000360006 Totale</t>
  </si>
  <si>
    <t>F59I22000160006 Totale</t>
  </si>
  <si>
    <t>F58I22000460006 Totale</t>
  </si>
  <si>
    <t>F45F22000540006 Totale</t>
  </si>
  <si>
    <t>F95F22000350006 Totale</t>
  </si>
  <si>
    <t>F75F22000720006 Totale</t>
  </si>
  <si>
    <t>F75F22000620006 Totale</t>
  </si>
  <si>
    <t>F65F22000610006 Totale</t>
  </si>
  <si>
    <t>F45F22000530006 Totale</t>
  </si>
  <si>
    <t>F59I22001470002 Totale</t>
  </si>
  <si>
    <t>F59I22001490002 Totale</t>
  </si>
  <si>
    <t>Presidio ospedaliero di San Vito al Tagliamento. Lavori di adeguamento a normativa antincendio per ottemperare alle richieste di cui all’art. 2, comma 1, lettere c) (SCIA 2) a d) (SCIA 3) del D.M. 19.03.2015. (Quota parte della spesa complessiva di € 1.635.000, finanziata per € 55.000 con Decreto DCS n. 2532/SPS del 25.11.2019 e per € 164.141,51 con economie su rilievo aziendale 2008).</t>
  </si>
  <si>
    <t>Presidio ospedaliero per la salute di Maniago. Lavori di adeguamento a normativa antincendio per ottemperare alle richieste di cui all’art. 2, comma 1, lettere c) (SCIA 2) a d) (SCIA 3) del D.M. 19.03.2015. (Quota parte della spesa complessiva di € 1.362.000, finanziata per € 500.000 con Decreto DCS n. 2532/SPS del 25.11.2019).</t>
  </si>
  <si>
    <t>Presidio ospedaliero per la salute di Sacile. Lavori di esecuzione delle opere di adeguamento alla normativa antincendio per ottemperare alle richieste di cui all’art. 2, comma 1, lettera d) (SCIA 3) del D.M.19.03.2015.</t>
  </si>
  <si>
    <t>F59D16000650003 Totale</t>
  </si>
  <si>
    <t>Forniture informatiche varie</t>
  </si>
  <si>
    <t>topografo cornale</t>
  </si>
  <si>
    <t>piccole attrezzature sanitarie per ospedali e territorio</t>
  </si>
  <si>
    <t>attrezzaggio economale per ospedali e territorio</t>
  </si>
  <si>
    <t xml:space="preserve">autoclave </t>
  </si>
  <si>
    <t>cardiotocografi</t>
  </si>
  <si>
    <t>Unità di alimentazione per le SSOO</t>
  </si>
  <si>
    <t>Acquisizione Gamma Camera/SPECT CT (apparecchiatura che verrà trasferita al CRO nell'ambito del trasferimento delle funzioni)</t>
  </si>
  <si>
    <t xml:space="preserve">F59D16000650003 </t>
  </si>
  <si>
    <t xml:space="preserve">letto operatorio per sal parto </t>
  </si>
  <si>
    <t>defibrillatori per reparti diversi</t>
  </si>
  <si>
    <t>ecotomografo vascolare</t>
  </si>
  <si>
    <t>strumentazione edoscopica per gastroenterologia</t>
  </si>
  <si>
    <t>rinnovo tecnologico di app. di S.O. quali  tavolo operatorio, lampada scialtica, apparecchiature anestesia e altre piccole attrezzature</t>
  </si>
  <si>
    <t>F59E19000790002</t>
  </si>
  <si>
    <t>ausili per invalidi</t>
  </si>
  <si>
    <t>ecotomografi per diverse specialità</t>
  </si>
  <si>
    <t>elettrocardiografi</t>
  </si>
  <si>
    <t>attrezzature sanitarie per ospedali</t>
  </si>
  <si>
    <t>attrezzature sanitarie per distretti e dip. territoriali</t>
  </si>
  <si>
    <t>attrezzature economali per ospedali</t>
  </si>
  <si>
    <t>Postazioni di lavoro per sostituire quelle che hanno ancora winXP (900)</t>
  </si>
  <si>
    <t>server per nuovo dominio AAS5, file system aziendale ed integrazione NETUP, rinnovo licenze server 2012, licenze CAL 2012 per 1500 postazioni lavoro</t>
  </si>
  <si>
    <t>SW office standard per 1400 postazioni</t>
  </si>
  <si>
    <t xml:space="preserve">arredi ed attrezzature per ristrutturazione ospedale di S.Vito al Tagl. Nuovi lotti </t>
  </si>
  <si>
    <t>arredi ed attrezzature economali per distretti e dip. territoriali</t>
  </si>
  <si>
    <t>letto per urodinamica (sostituisce compressore meccanico)</t>
  </si>
  <si>
    <t>n.2 Emoteche intelligente  per la conservazione delle unità di globuli rossi concentrati (quota parte)</t>
  </si>
  <si>
    <t>Fluorangio OCT (ex OCT)</t>
  </si>
  <si>
    <t>apparecchiature per oculistica quali fronticometro, oftalmoscopi, licenza per topografo corneal, autorefreattometriecc (ex OCT segmento posteriore, riuniti, lampade fessura)</t>
  </si>
  <si>
    <t>postazioni di lavoro per completare la sostituzione  di  quelle che hanno ancora winXP ed iniziare la graduale sostituzione di Win7</t>
  </si>
  <si>
    <t>centrali telefoniche  osp. Spilimbergo, Maniago e sede ASFO</t>
  </si>
  <si>
    <t>sistema  centralizzato dei servizi di gestione delle code</t>
  </si>
  <si>
    <t>Server per nuovo dominio ASFO, File System Aziendale ed integrazione NetUp, rinnovo licenze server 2012, licenze cal 2012 per 1500 postazioni lavoro</t>
  </si>
  <si>
    <t>pc portatili</t>
  </si>
  <si>
    <t>monitor 24 ''</t>
  </si>
  <si>
    <t>stampanti A3/A4</t>
  </si>
  <si>
    <t>stampanti etichette</t>
  </si>
  <si>
    <t>sistemi marcatempo/rilevazioni presenze</t>
  </si>
  <si>
    <t>software office standard per 1400 postazioni</t>
  </si>
  <si>
    <t>software office professional per 100 postazioni</t>
  </si>
  <si>
    <t>software gestionale/amministrativo</t>
  </si>
  <si>
    <t>Ausili</t>
  </si>
  <si>
    <t xml:space="preserve">Attrezzaggio tecnico economale per Strutture Territoriali </t>
  </si>
  <si>
    <t>Attrezzature sanitarie per fisioterapia</t>
  </si>
  <si>
    <t>n. 4 aspiraliquidi per tutte le sedi di Dialisi di AsFO</t>
  </si>
  <si>
    <t>Aggiornamento SW TAC Cardiosincronizzazione per PTDA SAA</t>
  </si>
  <si>
    <t>GINECOLOGIA MONITORAGGIO uscom</t>
  </si>
  <si>
    <t>MORCELLATORE</t>
  </si>
  <si>
    <t>Holter EEG</t>
  </si>
  <si>
    <t>EMG PER URODINAMICA</t>
  </si>
  <si>
    <t xml:space="preserve">impedenziometro </t>
  </si>
  <si>
    <t>software supporto clinico</t>
  </si>
  <si>
    <t>Attrezzature oftalmologiche per ambulatori territoriali</t>
  </si>
  <si>
    <t>Attrezzature odontoiatriche per ambulatori territoriali</t>
  </si>
  <si>
    <t>elettromiografo portatile per urodinamica (sostituzione per furto)</t>
  </si>
  <si>
    <t xml:space="preserve">apparati rete </t>
  </si>
  <si>
    <t xml:space="preserve">auto e furgoni </t>
  </si>
  <si>
    <t xml:space="preserve">ecotomografi internistici </t>
  </si>
  <si>
    <t xml:space="preserve">Defibrillatori </t>
  </si>
  <si>
    <t xml:space="preserve">Elettrobisturi </t>
  </si>
  <si>
    <t xml:space="preserve">Frigoriferi- congelatori - frigoemoteche </t>
  </si>
  <si>
    <t>MONITOR MULTIPARAMETRICI</t>
  </si>
  <si>
    <t>Attrezzaggio tecnico economale per Strutture Ospedaliere</t>
  </si>
  <si>
    <t xml:space="preserve">Pompe siringa </t>
  </si>
  <si>
    <t>Attrezzature sanitarie per Strutture Ospedaliere</t>
  </si>
  <si>
    <t>Attrezzature sanitarie per Strutture Territoriali</t>
  </si>
  <si>
    <t>FRIGOEMOTECA (quota aggiuntiva a finanziamento DGR 693/2020)</t>
  </si>
  <si>
    <t>Piccole Attrezzature sanitarie per Dipartimento di Medicina Trasfusionale</t>
  </si>
  <si>
    <t xml:space="preserve">Impianto di dialisi di S.Vito, al Tagliamento </t>
  </si>
  <si>
    <t>GENETICA: sistema robotizzato cariotipizzazione.</t>
  </si>
  <si>
    <t>Attrezzature per Dipartimento dei Servizi- area Laboratori</t>
  </si>
  <si>
    <t xml:space="preserve">Portatili scopia e grafia </t>
  </si>
  <si>
    <t xml:space="preserve">Aggiornamento TAC di PN </t>
  </si>
  <si>
    <t xml:space="preserve">Aggiornamento RM </t>
  </si>
  <si>
    <t xml:space="preserve">ecotomografi ginecologici </t>
  </si>
  <si>
    <t xml:space="preserve">ecotomografo ginecologico  per PN </t>
  </si>
  <si>
    <t xml:space="preserve">ecotomografi cardiologici </t>
  </si>
  <si>
    <t xml:space="preserve">Piccole attrezzature sanitarie per Dipartimento Cardiologia/riabilitazione: </t>
  </si>
  <si>
    <t xml:space="preserve">Colonne laparoscopia </t>
  </si>
  <si>
    <t>Tavoli operatori</t>
  </si>
  <si>
    <t xml:space="preserve">PENSILI PER SO SVT (Quota aggiuntiva DGR 693/2020) </t>
  </si>
  <si>
    <t xml:space="preserve">Manichini per formazione. </t>
  </si>
  <si>
    <t>n.1 Ambulanza per rinnovo continuativo parco macchine</t>
  </si>
  <si>
    <t xml:space="preserve">Attrezzature varie per Dipartimento di Emergenza. </t>
  </si>
  <si>
    <t xml:space="preserve">Apparecchiatura sanitarie per Oculistica SC di PN </t>
  </si>
  <si>
    <t>MMC</t>
  </si>
  <si>
    <t>Ventilatori polmonari  - Apparecchiature per anestesia- alti flussi</t>
  </si>
  <si>
    <t>Ecotomografi</t>
  </si>
  <si>
    <t>monitor multiparametrici</t>
  </si>
  <si>
    <t>pompe a siringa</t>
  </si>
  <si>
    <t>attrezzature informatiche</t>
  </si>
  <si>
    <t xml:space="preserve">altre attrezzature sanitarie </t>
  </si>
  <si>
    <t>arredi e attrezzature tecnico economali</t>
  </si>
  <si>
    <t xml:space="preserve">ambulanze </t>
  </si>
  <si>
    <t>apparati rete da sostituire compresi nodi presso tutte le sedi</t>
  </si>
  <si>
    <t>Virtualizzazione asset server vari dell'azienda</t>
  </si>
  <si>
    <t>1 ECT S.Vito al Tagliamento - grandi apparecchiature escluse da Missione 6 PNRR</t>
  </si>
  <si>
    <t>Completamentp Attrezzature OCULISTICA</t>
  </si>
  <si>
    <t>Colonne laparoscopia</t>
  </si>
  <si>
    <t>auto e furgoni (rinnovo continuativo del parco macchine)</t>
  </si>
  <si>
    <t>Attrezzaggio Nuovo Centro Cottura PN</t>
  </si>
  <si>
    <t>F59J21000140002 Totale</t>
  </si>
  <si>
    <t>F59J21012440002 Totale</t>
  </si>
  <si>
    <t>F59I22001900002</t>
  </si>
  <si>
    <t>PNRR - DIGITALIZZAZIONE DEA I E II LIVELLO</t>
  </si>
  <si>
    <t>F59J21001430001</t>
  </si>
  <si>
    <t>F59J21001430001 Totale</t>
  </si>
  <si>
    <t>F47H21009450006</t>
  </si>
  <si>
    <t xml:space="preserve">F47H21009450006 Totale </t>
  </si>
  <si>
    <t xml:space="preserve">Potenziamento TI - ATTREZZATURE SANITARIE PO S.VITO AL TAGLIAMENTO N.3 PL </t>
  </si>
  <si>
    <t>Potenziamento TI e STI - ATTREZZATURE SANITARIE PO di PN (n.3 PL di TI e n.18 PL di TSI)</t>
  </si>
  <si>
    <t xml:space="preserve">Beni mobili e tecnologici per Pronti Soccorso di PN </t>
  </si>
  <si>
    <t>Beni mobili e tecnologici per Pronti Soccorso di S.Vito al Tagliamento</t>
  </si>
  <si>
    <t xml:space="preserve">Beni mobili e tecnologici per Pronti Soccorso di Spilimbergo </t>
  </si>
  <si>
    <t>1228/2020 aggiornata da 750/2022</t>
  </si>
  <si>
    <t xml:space="preserve">Adeguamento alla normativa antincendio art. 2, comma 1, lettere c) (SCIA 2) e d) (SCIA 3) DM 19.03.2015 Spilimbergo (PN). </t>
  </si>
  <si>
    <t>Completamento delle opere antincendio presidio ospedaliero per la salute di Sacile  (SCIA 2)</t>
  </si>
  <si>
    <t>Presidio ospedaliero per la salute di Sacile. Lavori di esecuzione delle opere di adeguamento alla normativa antincendio per ottemperare alle richieste di cui all’art. 2, comma 1 (SCIA 3 e 4) del D.M.19.03.2015.</t>
  </si>
  <si>
    <t>F74E19000180002</t>
  </si>
  <si>
    <t>Adeguamento pronto soccorso esistente PO San Vito e Spilimbergo</t>
  </si>
  <si>
    <t>F47H21009450006 Totale</t>
  </si>
  <si>
    <t>639 del 29/03/2023</t>
  </si>
  <si>
    <t>PNRR contratto istituzionale di sviluppo (cis) tra il ministero della salute e la regione Friuli Venezia Giulia. proposta di modifica ai sensi dell'art 13 del cis, approvazione definitiva schede intervento di cui alle DGR 1686/2022 e DGR 1923/2022 e relativo aggiornamento del por, approvazione preliminare schede intervento aggiornate ai fini della modifica del piano operativo regionale allegato al cis e conferma e assegnazione di risorse finanziarie regionali a copertura del maggior fabbisogno finanziario necessario al raggiungimento delle Milestone PNRR.”</t>
  </si>
  <si>
    <t>adeguamento edile impiantistico per il Centro cottura</t>
  </si>
  <si>
    <t>F59J19000390002</t>
  </si>
  <si>
    <t>F49J19000500002</t>
  </si>
  <si>
    <t xml:space="preserve">Adeguamento alla normativa antincendio art. 2, comma 1, lettere c) (SCIA 2) e d) (SCIA 3) DM 19.03.2015 San Vito al Tagliamento (PN). </t>
  </si>
  <si>
    <t>Presidi ospedalieri di Pordenone, San Vito al Tagliamento e Spilimbergo. Lavori di manutenzione straordinaria di impianti elevatori.</t>
  </si>
  <si>
    <t>Presidio ospedaliero di San Vito al Tagliamento. Sostituzione di porte automatiche di blocco operatorio e terapia intensiva, intervento finalizzato all'accreditamento istituzionale.</t>
  </si>
  <si>
    <t>Presidi ospedalieri per la salute. Lavori di adeguamento a normativa antincendio per ottemperare alle richieste minime di adeguamento alla seconda scadenza  previste dal D.M. 19/03/2015.</t>
  </si>
  <si>
    <t>Totale</t>
  </si>
  <si>
    <t>F59I22001900002 Totale</t>
  </si>
  <si>
    <t>TOTALE</t>
  </si>
  <si>
    <t>1849/2023</t>
  </si>
  <si>
    <t>F59I23001650002</t>
  </si>
  <si>
    <t>F59I23001650002Totale</t>
  </si>
  <si>
    <t>58439/GRFVG del 30/11/2023</t>
  </si>
  <si>
    <t>56995/GRFVG del 27/11/2023</t>
  </si>
  <si>
    <t>DGR n. 1849 del 23 novembre 2023: LR 26/2015 programmazione degli
investimenti nel SSR e assegnazione di risorse per la prosecuzione delle
opere in esito alle criticità correlate all’aumento dei costi. Interventi di
investimento per acquisizioni di beni mobili e tecnologici. Impegno,
liquidazione e ROP a favore degli Enti del SSR.</t>
  </si>
  <si>
    <t xml:space="preserve">Attrezzature sanitarie per Strutture Territoriali </t>
  </si>
  <si>
    <t>F59I22001780006</t>
  </si>
  <si>
    <t>F59I22001780006 Totale</t>
  </si>
  <si>
    <t xml:space="preserve">rinnovo tecnologico ex art. 10 dell’Intesa Stato/Regioni del 23 marzo 2005 </t>
  </si>
  <si>
    <t>DGR 550/2023</t>
  </si>
  <si>
    <t xml:space="preserve">Piano nazionale complementare (PNC) per l’acquisto di attrezzature informatiche, arredi e strumentazione destinati al dipartimento di prevenzione </t>
  </si>
  <si>
    <t xml:space="preserve">LR 64/1986, art.10. Autorizzazione utilizzo risorse derivanti dalla raccolta fondi denominata “aiutaci ad aiutare”, per l’acquisto di mezzi di soccorso sanitario </t>
  </si>
  <si>
    <t>Attrezzaggio per rafforzamento punti di erogazione odontoiatria pubblica, come indicato nelle linee per la gestione 2024</t>
  </si>
  <si>
    <t>I83C22000640005</t>
  </si>
  <si>
    <t>I83C22000640005 Totale</t>
  </si>
  <si>
    <t>DGR 2014/2023</t>
  </si>
  <si>
    <t>F59I23001870002</t>
  </si>
  <si>
    <t>F59I23001870002 Totale</t>
  </si>
  <si>
    <t>F59I23000280002</t>
  </si>
  <si>
    <t>F59I23000280002 Totale</t>
  </si>
  <si>
    <t>1812/2022</t>
  </si>
  <si>
    <t>Lavori di collegamento orizzontale e verticale del corpo B ai piani dell'Ospedale di San Vito</t>
  </si>
  <si>
    <t>Presidio ospedaliero per la salute di Maniago. Lavori di adeguamento a normativa antincendio per ottemperare alle richieste di cui all’art. 2, comma 1, lettere c) (SCIA 2) a d) (SCIA 3) del D.M. 19.03.2015. (Quota aggiuntiva alla spesa complessiva di € 1.362.000, finanziata per € 500.000 con Decreto DCS n. 2532/SPS del 25.11.2019).</t>
  </si>
  <si>
    <t>DGR N. 954 del 1/07/2022 Interventi di investimento finalizzati alla realizzazione degli interventi non finanziati con le risorse del PNRR e del PNC. Impegno a favore dell'Azienda Sanitaria Friuli Occidentale</t>
  </si>
  <si>
    <t>Finanziamenti in conto capitale ai sensi dell'art. 33, comma 10, della L.R. 26/2015 per l'anno 2023. Impegno della spesa a favore dell'Azienda Sanitaria Friuli Occidentale</t>
  </si>
  <si>
    <t>DGR N. 1216 del 26 agosto 2022: DL 34/2020, art. 2, Piano per il potenziamento della rete ospedaliera per emergenza Covid-19. Impegno della spesa a favore dell'Azienda Sanitaria Friuli Occidentale</t>
  </si>
  <si>
    <t>DGR N. 1600 del 28 ottobre 2022 LR 26/2015. Programmazione degli investimenti nel SSR per gli anni 2022-2024. Impegno della quota per integrazione del quadro economico dell'intervento di realizzazione della Cittadella della Salute e del Nuovo Ospedale di Pordenone a favore dell'Azienda Sanitaria Friuli Occidentale</t>
  </si>
  <si>
    <t>Opere complementari PNRR - Casa di Comunità di Cordenons</t>
  </si>
  <si>
    <t>F52C23000100002</t>
  </si>
  <si>
    <t>(rimodulazione DGR 1322/2023)</t>
  </si>
  <si>
    <t>DGR 1087/2023</t>
  </si>
  <si>
    <t>PNRR, contratto istituzionale di sviluppo (CIS) tra il Ministero della Salute e la Regione Friuli Venezia Giulia. Conferma della programmazione e assegnazione delle risorse necessarie a far fronte alle esigenze di ulteriori coperture finanziarie per gli interventi del PNRR. Autorizzazione ai sensi dell'art. 36, comma 7, della LR 26/2015.</t>
  </si>
  <si>
    <t>Case della Comunità e presa in carico dela persona. San Vito al Tagliamento</t>
  </si>
  <si>
    <t>Case della Comunità e presa in carico dela persona. Maniago</t>
  </si>
  <si>
    <t>F75F22000530006</t>
  </si>
  <si>
    <t>Case della Comunità e presa in carico dela persona. Spilimbergo</t>
  </si>
  <si>
    <t>F75F22000530006 Totale</t>
  </si>
  <si>
    <t>Rafforzamento dell'assistenza sanitaria intermedia e delle sue strutture (Ospedali di Comunità). Maniago</t>
  </si>
  <si>
    <t>2311/2015</t>
  </si>
  <si>
    <t>POR FESR 2014-2020 "Efficientamento energetico dell'ospedale di Pordenone"</t>
  </si>
  <si>
    <t>F57B15000200009</t>
  </si>
  <si>
    <t>1556/SPS del 16/11/2017</t>
  </si>
  <si>
    <t>L.R. 4 agosto 2017, n. 31 articolo 9 commi 57, 58 e 59. Contributo in conto capitale finalizzato alla progettazione delle opere di viabilità urbana comunale attorno al comprensorio ospedaliero di Pordenone - AAS n. 5 “Friuli Occidentale”</t>
  </si>
  <si>
    <t>F59J17000480002</t>
  </si>
  <si>
    <t>Progettazione viabilità urbana attorno all'ospedale di Pordenone</t>
  </si>
  <si>
    <t xml:space="preserve">5490/2016 </t>
  </si>
  <si>
    <t>10256/TERINF del 15/12/2017</t>
  </si>
  <si>
    <t>F41B17000000001</t>
  </si>
  <si>
    <t>1627/2019</t>
  </si>
  <si>
    <t>2786/SPS del 16/12/2020</t>
  </si>
  <si>
    <t>POR FESR 2014-2020 "Efficientamento energetico padiglione H dell'ospedale di Pordenone"</t>
  </si>
  <si>
    <t>Lavori miglioramento antisismico elementi strutturali POS San Vito al Tagliamento</t>
  </si>
  <si>
    <t>PIANO NAZIONALE DI RIPRESA E RESILIENZA: MISSIONE 6 COMPONENTE 2 INVESTIMENTO 1.1.2 AMMODERNAMENTO DEL PARCO TECNOLOGICO E DIGITALE OSPEDALIERO (GRANDI APPARECCHIATURE) CUP F59I22001780006. IMPEGNO DELLA SPESA A FAVORE DELLAZIENDA SANITARIA FRIULI OCCIDENTALE</t>
  </si>
  <si>
    <t>F59I22000100006</t>
  </si>
  <si>
    <t>F59I22000100006 Totale</t>
  </si>
  <si>
    <t>F41B17000000001 Totale</t>
  </si>
  <si>
    <t>POR FESR "Efficientamento energetico padiglione H dell'ospedale di Pordenone"</t>
  </si>
  <si>
    <t>CUP</t>
  </si>
  <si>
    <t>di cui esigibile 2026</t>
  </si>
  <si>
    <t>di cui esigibile 2025</t>
  </si>
  <si>
    <t>n. 1272/AAL del 03.08.2018 e e n. 2104/FIN del 13.09.2018 (fondi ex UTI)</t>
  </si>
  <si>
    <t>POR FESR "Efficientamento energetico del nuovo ospedale di Pordenone"</t>
  </si>
  <si>
    <t>F52C19000800009</t>
  </si>
  <si>
    <t xml:space="preserve">Finanziamenti in conto capitale per gli anni 2020-2022 ai sensi della DGR 693/2020. Interventi di investimento edili impiantistici. </t>
  </si>
  <si>
    <t>1820/2017
2107/2017</t>
  </si>
  <si>
    <t>Realizzazione del nuovo ospedale di Pordenone</t>
  </si>
  <si>
    <t>B57B13000110002 Totale</t>
  </si>
  <si>
    <t>56990/GRFVG del 27/11/2023</t>
  </si>
  <si>
    <t>F52C19000080009</t>
  </si>
  <si>
    <t>POR FESR "Efficientamento energetico padiglione H dell'ospedale di Pordenone" - Riconoscimento dei maggiori costi l’emergenza sanitaria da COVID-19 con contestuale autorizzazione all’utilizzo delle economie derivanti dalla aggiudicazione dei lavori sul Fondo di finanziamento dei programmi regionali cofinanziati FESR</t>
  </si>
  <si>
    <t>F52C19000080009 Totale</t>
  </si>
  <si>
    <t>57000/GRFVG del 27/11/2023</t>
  </si>
  <si>
    <t>DGR N. 1849 del 23 novembre 2023 LR 26/2015. Programmazione degli investimenti nel SSR e assegnazione di risorse per la prosecuzione delle opere in esito alle criticità correlate all'aumento dei costi</t>
  </si>
  <si>
    <t xml:space="preserve">B57B13000110002 </t>
  </si>
  <si>
    <t>1216/SPS del 23/12/2015
1235/SPS del 18/09/2017</t>
  </si>
  <si>
    <t>2015</t>
  </si>
  <si>
    <t>1322/2014</t>
  </si>
  <si>
    <t>508/Seti del 23/05/2014
928/Seti del 15/10/2014</t>
  </si>
  <si>
    <t>Nuovo ospedale di Pordenone. Opere propedeutiche: demolizione dei padiglioni G, S, T, U, V e W.
Realizzazione nuovo ospedale di Pordenone. Impegno di spesa.</t>
  </si>
  <si>
    <t>LR 26/2015. Programmazione degli investimenti nel SSR per gli anni 2022-2024. Impegno e trasferimento della quota per interventi di investimento edili impiantistici e per acquisizioni di beni mobili e tecnologici a favore dell'Azienda Sanitaria Friuli Occidentale</t>
  </si>
  <si>
    <t>Realizzazione della Cittadella della Salute e del Nuovo Ospedale di Pordenone</t>
  </si>
  <si>
    <t>PNRR Missione 6 Componente 2 -Interventi del piano di riorganizzazione e potenziamento della rete ospedaliera</t>
  </si>
  <si>
    <t>Completamento allestimento con attrezzaggio vario - corpo A ospedale di S. Vito</t>
  </si>
  <si>
    <t>J61E15000920003 Totale</t>
  </si>
  <si>
    <t>F59I17000150002 Totale</t>
  </si>
  <si>
    <t>F97H18002660002 Totale</t>
  </si>
  <si>
    <t>F59I17000160002 Totale</t>
  </si>
  <si>
    <t>Economia sul contributo regionale per investimenti edili-impiantistici anno 2014</t>
  </si>
  <si>
    <t>F59F18000630002 Totale</t>
  </si>
  <si>
    <t>F59F18000640002 Totale</t>
  </si>
  <si>
    <t>F59F18000670002 Totale</t>
  </si>
  <si>
    <t>F35F18000140002 Totale</t>
  </si>
  <si>
    <t>F59F18000360002 Totale</t>
  </si>
  <si>
    <t>F59E19000780002 Totale</t>
  </si>
  <si>
    <t>F59E19000790002 Totale</t>
  </si>
  <si>
    <t xml:space="preserve">Piccole attrezzature da laboratorio (centrifughe, frighi, microscopi) </t>
  </si>
  <si>
    <t>Lavori di adeguamento antincendio - SCIA 2 - D.M. 19/03/2015 presso Ospedale di Spilimbergo</t>
  </si>
  <si>
    <t>Lavori di adeguamento antincendio - SCIA 2 - D.M. 19/03/2015 presso Ospedale di San Vito al Tagliamento</t>
  </si>
  <si>
    <t xml:space="preserve">F41B17000000001 Totale  </t>
  </si>
  <si>
    <t xml:space="preserve">F41B17000030002 Totale  </t>
  </si>
  <si>
    <t>Lavori di ampliamento del Distretto Sanitario di via XXV Aprile in Azzano Decimo finalizzati alla realizzazione di una Casa e un Ospedale di Comunità</t>
  </si>
  <si>
    <t>F32C24000020002</t>
  </si>
  <si>
    <t>F32C24000020002 Totale</t>
  </si>
  <si>
    <t>F42C24000090002</t>
  </si>
  <si>
    <t>F42C24000090002 Totale</t>
  </si>
  <si>
    <t>F55F24000360002</t>
  </si>
  <si>
    <t>F55F24000360002 Totale</t>
  </si>
  <si>
    <t>F62C24000030002</t>
  </si>
  <si>
    <t>F62C24000030002 Totale</t>
  </si>
  <si>
    <t>F98I24000070002</t>
  </si>
  <si>
    <t>F98I24000070002 Totale</t>
  </si>
  <si>
    <t>F42C24000100002</t>
  </si>
  <si>
    <t>F42C24000100002 Totale</t>
  </si>
  <si>
    <t>1854/2021 destinazione utile di esercizio 2020</t>
  </si>
  <si>
    <t>Decreto di concessione n. 1579/SPS del 30.11.2016 (ex finanziamento ambulatori Caneva)</t>
  </si>
  <si>
    <t>Ospedale di San Vito al Tagliamento - Lavori di adeguamento finalizzati all’accreditamento dell’ospedale: III fase, corpo A, 2° stralcio (piano terra, rialzato e terzo)</t>
  </si>
  <si>
    <t xml:space="preserve">F41B116000240002 Totale  </t>
  </si>
  <si>
    <t>di cui importo speso al 31.12.2024</t>
  </si>
  <si>
    <t>di cui esigibile 2027</t>
  </si>
  <si>
    <t>dopo 2028</t>
  </si>
  <si>
    <r>
      <t xml:space="preserve">
</t>
    </r>
    <r>
      <rPr>
        <i/>
        <sz val="10"/>
        <rFont val="DecimaWE Rg"/>
      </rPr>
      <t>B57B13000110002</t>
    </r>
  </si>
  <si>
    <t>Presidio ospedaliero di Pordenone, San Vito al Tagliamento e Spilimbergo - Lavori di bonifica amianto</t>
  </si>
  <si>
    <t xml:space="preserve"> 
Presidio ospedaliero di San Vito al Tagliamento - Padiglione vecchio via Savorgnano - sede distrettuale - Rifacimento serramentistica esterna - rifacimento impianti termoidraulici- manutenzione straordinaria copertura </t>
  </si>
  <si>
    <t>Villa Carinzia. Interventi di completamento ed adeguamento funzionale e ripristino degli apparati decorativi di Villa Carinzia.</t>
  </si>
  <si>
    <t>Interventi vari su più edifici territoriali al fine di adeguare dispositivi ed impiantistica antincendio in riferimento ai recenti disposti normativi ed alla valutazione dei rischi da parte del Servizio prevenzione e protezione</t>
  </si>
  <si>
    <t xml:space="preserve">Presidio Ospedaliero per la Salute di Sacile
Opere di attrezzaggio a norma degli sportelli di Anagrafe Sanitaria e Ufficio Cassa del POPS di Sacile a  seguito spostamento della loro attuale collocazione
</t>
  </si>
  <si>
    <t>Lavori di rifacimento tetto struttura Padiglione Villa Giardino presso il Presidio Ospedaliero per la Salute di Sacile</t>
  </si>
  <si>
    <t>Lavori di impermeabilizzazione della terrazza primo piano che funge da solaio di copertura per i magazzini del Distretto Sanitario di Azzano Decimo</t>
  </si>
  <si>
    <t>Sacile– Interventi di adeguamento edile impiantistico pad. G</t>
  </si>
  <si>
    <t>Sacile– Interventi di adeguamento edile impiantistico Pad. G</t>
  </si>
  <si>
    <t xml:space="preserve"> </t>
  </si>
  <si>
    <t xml:space="preserve">1820/2017
</t>
  </si>
  <si>
    <t>Fondi erogati dal MIT di cui all'art. 26 del DL 50/2022, come convertito dalla L. 91/2022</t>
  </si>
  <si>
    <t xml:space="preserve">Presidio Ospedaliere per la Salute di Sacile
Opere di ampliamento delle postazioni di trattamento dei pazienti dializzati presso il reparto di Dialisi del POPS di Sacile 
</t>
  </si>
  <si>
    <t xml:space="preserve">Presidio ospedaliero di Pordenone, San Vito al Tagliamento e Spilimbergo - Interventi di manutenzione straordinaria e adeguamento normativo delle strutture (lavori prevalentemente edili) </t>
  </si>
  <si>
    <t>Edifici territoriali 
- Fiume veneto -L'intervento prevede una nuova distribuzione degli spazi per la realizzazione di ambulatori medici/ infermieristici, studi medici, sala attesa e locali accessori, con revisione impiantistica in funzione della nuova destinazione d'uso. Attualmente i locali sono utilizzati dall’Amministrazione comunale in regime di comodato e dovranno essere resi liberi quanto prima - INTEGRAZIONE FINANZIAMENTO</t>
  </si>
  <si>
    <t>Presidio Ospedaliero di Pordenone, San Vito al Tagliamento e Spilimbergo. Proposta di concessione di servizi ai sensi dell’art. 183, comma 15, del D.Lgs. n. 50/2016 per la gestione integrata di servizi energetici e manutentivi con interventi di efficientamento energetico - quota investimento"</t>
  </si>
  <si>
    <t>AZIENDA SANITARIA FRIULI OCCIDENTALE - PROGRAMMA TRIENNALE DEGLI INVESTIMENTI 2025/2027</t>
  </si>
  <si>
    <t>DGR n. 1205 del 9 agosto 2024. Attuazione di investimenti per acquisizioni di beni mobili e tecnologici compresi nel Programma Preliminare degli Investimenti approvato.</t>
  </si>
  <si>
    <t>ausili per invalidi, ausili extra tariffario/nomenclatore</t>
  </si>
  <si>
    <t>N.2 Ambulanze</t>
  </si>
  <si>
    <t>Quota per Ecotomografi ed Ecotomografi Portatili per rinnovo</t>
  </si>
  <si>
    <t>Quota per defibrillatori, in particolare per rinnovo del parco DAE sul territorio (progetto catena)</t>
  </si>
  <si>
    <t>Elettrocardiografi, rinnovo continuativo, con disponibilità della  convenzione ARCS</t>
  </si>
  <si>
    <t xml:space="preserve">n. 15 Poltrone per donatori </t>
  </si>
  <si>
    <t>Apparecchiature (quali biotessiometro endocrino, retinografo) destinari alle cure di pazienti diabetici</t>
  </si>
  <si>
    <t>Apparecchiatura per Elastosonografia di ultima generazione</t>
  </si>
  <si>
    <t>sostituzione ottiche rigide e flessibili per fuori uso</t>
  </si>
  <si>
    <t>n. 4-5 lavapadelle</t>
  </si>
  <si>
    <t>n. 1 furgone, n.3 auto 4X4 , n.2 auto per trasporto persone tipo Doblò, n.1 fiorino e n.1 Panda  Tipo</t>
  </si>
  <si>
    <t>postazioni di lavoro per completare la sostituzione  di  quelle che hanno sistemi operativi obsoleti</t>
  </si>
  <si>
    <t>Server per nuovo dominio ASFO, File System Aziendale ed integrazione NetUp, rinnovo licenze server OBSOLETE, licenze cal OBSOLETE  per PDL</t>
  </si>
  <si>
    <t>acquisto hw per allestimento postazioni di refertazione e consultazione di imaging diagnostico</t>
  </si>
  <si>
    <t>trapani ortopedici e seghe ortopediche - rinnovo per obsolescenza</t>
  </si>
  <si>
    <t>software per gestione networking e ricerca vulnerabilità e gestione dispositivi mobile e laptop</t>
  </si>
  <si>
    <t>software office standard per pdl</t>
  </si>
  <si>
    <t>software office professional per pdl</t>
  </si>
  <si>
    <t>Sostituzione sistema archiviazione  di rete e sistema di backup</t>
  </si>
  <si>
    <t>software supporto clinico, dettaglio in relazione</t>
  </si>
  <si>
    <t xml:space="preserve">monitor multiparametrici </t>
  </si>
  <si>
    <t xml:space="preserve">pompe siringa, pompe TCI per anestesia </t>
  </si>
  <si>
    <t xml:space="preserve">n.6 letti per dialisi </t>
  </si>
  <si>
    <t xml:space="preserve">N.1 prova da sforzo </t>
  </si>
  <si>
    <t>N. treadmill</t>
  </si>
  <si>
    <t>attrezzature sanitarie per ospedali per rinnovo, potenziamento</t>
  </si>
  <si>
    <t>attrezzature sanitarie per distretti e dipartimenti terr. Per rinnovo, potenziamento</t>
  </si>
  <si>
    <t xml:space="preserve">n. 2 Apparecchiature per anestesia </t>
  </si>
  <si>
    <t>piccole attrezzaggio economale e arredi non a norma (ignifughi e sanificabili)</t>
  </si>
  <si>
    <t xml:space="preserve">n.2 pedane stabilometriche </t>
  </si>
  <si>
    <t xml:space="preserve">Aggiornamento tecnologico della piattaforma SW/HW di n. 7 sistemi radiologici fissi e portatili alla piattaforma  Carestream - DRX Revolution, DRX Revolution Nano, DRX Evolution - </t>
  </si>
  <si>
    <t>Apparecchiature per corsi formazione quali Manichini didattiti diverse tipologie, monitor simulatore , trapano intraosseo.</t>
  </si>
  <si>
    <t>N.1 prova da sforzo completo di cicloergometro, treadmill, lettoergometro e accessori</t>
  </si>
  <si>
    <t xml:space="preserve">N.1 prova da sforzo completo di cicloergometro, treadmill e accessori vari </t>
  </si>
  <si>
    <t>Sistema tracciabilita dei campioni biologici per rispetto LG ministeriali 05/2015</t>
  </si>
  <si>
    <t xml:space="preserve">sistema Anatomia patologica (DIGITAL PATOLOGY) </t>
  </si>
  <si>
    <t>n.2 impianti di dialisi</t>
  </si>
  <si>
    <t>Sistema per la preparazione dei campioni destinati all'analisi in Cromatografia Liquida/Spettrometria di Massa (LC/MS)</t>
  </si>
  <si>
    <t>Arredi per strutture amministrative</t>
  </si>
  <si>
    <t>Ammodernamento e allestimento PS</t>
  </si>
  <si>
    <t>piccole attrezzature di laboratorio ed arredi: centrifughe, incubatore, agitatore, monitor adeguamento standard DL 207/2007, DL 208/2007 e L 219/2015</t>
  </si>
  <si>
    <t>Irradiatore Rx per emocomponenti + opional</t>
  </si>
  <si>
    <t xml:space="preserve">sostituzione centrali telefoniche in EOS </t>
  </si>
  <si>
    <t xml:space="preserve">n. 5 osmosi portatili </t>
  </si>
  <si>
    <t xml:space="preserve">sistema di distribuzione concentrato acido ad una formula </t>
  </si>
  <si>
    <t>letti elettrici degenza e lettini visita e letti barelle</t>
  </si>
  <si>
    <t xml:space="preserve">attrezzature sanitarie per ospedali - rinnovo per obsolescenza </t>
  </si>
  <si>
    <t>attrezzature sanitarie per distretti e dipartimenti territoriali - rinnovo per obsolescenza</t>
  </si>
  <si>
    <t xml:space="preserve">arredi (in particolare sostituzione per rinnovo e messa a norma, e  per attrezzature economali </t>
  </si>
  <si>
    <t>attrezzature varie per Terapie Intensive</t>
  </si>
  <si>
    <t xml:space="preserve">n. 6 VPO per recovery room e unità in eventuale sostituzione  </t>
  </si>
  <si>
    <t xml:space="preserve">n.1 colonna di laparoscopia completa di ottiche e quota per accessori </t>
  </si>
  <si>
    <t xml:space="preserve">Sistema di navigazione 3d </t>
  </si>
  <si>
    <t>46188/GRFVG del 30/09/2024</t>
  </si>
  <si>
    <t>F59I24000880002</t>
  </si>
  <si>
    <t>F59I24000880002 Totale</t>
  </si>
  <si>
    <t>1707/2024</t>
  </si>
  <si>
    <t>Finanziamenti in conto capitale ai sensi dell'art. 33, comma 13, della L.R. 26/2015 per l'anno 2024. Impegno della spesa a favore dell'Azienda Sanitaria Friuli Occidentale</t>
  </si>
  <si>
    <t>60728/GRFVG del 28.11.2024</t>
  </si>
  <si>
    <t>F59I24001100002</t>
  </si>
  <si>
    <t>F59I24001100002 Totale</t>
  </si>
  <si>
    <t>1266/2024</t>
  </si>
  <si>
    <t>Sistema di assitenza per l'impianto di protesi di anca e ginocchio tramite braccio robotico</t>
  </si>
  <si>
    <t>Elettrocardiografi, rinnovo continuativo</t>
  </si>
  <si>
    <t>F59I24001040002</t>
  </si>
  <si>
    <t>F59I24001040002 Totale</t>
  </si>
  <si>
    <t xml:space="preserve">piccole attrezzature di laboratorio - rinnovo per obsolescenza </t>
  </si>
  <si>
    <t xml:space="preserve">n.5 tavoli operatori  per Splimbergo e Sacile e una   poltrona operatoria per ambulatori chirurgici Sacile </t>
  </si>
  <si>
    <t xml:space="preserve">arredi (in particolare sostituzione per rinnovo e messa a norma) e attrezzature economali </t>
  </si>
  <si>
    <t>coloratore con montavetrini - rinnovo per obsolescenza</t>
  </si>
  <si>
    <t>1205/2024</t>
  </si>
  <si>
    <t>n.1 ecotomografo per sostituzione - Radiologia S.Vito al Tagliamento</t>
  </si>
  <si>
    <t>carrelli informatizzati porta lap top</t>
  </si>
  <si>
    <t>PNRR, CIS tra ministero salute e regione FVG. Proposta di modifica au sensi dell'art. 13 del CIS, approvazione schede intervento e relativo aggiornamento del piano operativo allegato al CIS Rimodulazione n. 5 - finanziamento (da residuo DGR 1807/21.07.2023) destinato ad acquisizioni di beni mobili e tecnologici</t>
  </si>
  <si>
    <t>DGR 1707 del 14 novembre 2024. LR 26/2015.Programmazione degli ionvestimenti nel SSR per il triennio 2024-2026. Assegnazione quota finanziamento per attuazione investimenti edili-impiantistici e acquisizione beni mobili e tecnologicicompresi nei PPI investrimenti approvati</t>
  </si>
  <si>
    <t>LR 26/2015. Programmazione degli investimenti del SSR per il triennio 2024-2026.- Finanziamenti in conto capitale ai sensi dell'art. 33, comma 13, della L.R. 26/2015 per l'anno 2025. Impegno della spesa a favore dell'Azienda Sanitaria Friuli Occidentale</t>
  </si>
  <si>
    <t>LR 26/2015. Programmazione degli investimenti del SSR per il triennio 2024-2026. Importo  anno 2024 destinato all'acquisto di BMT</t>
  </si>
  <si>
    <t>LR 26/2015. Programmazione degli investimenti del SSR per il triennio 2024-2026. Importo  anno 2025 destinato all'acquisto di BMT</t>
  </si>
  <si>
    <t>LR 26/2015. Programmazione degli investimenti del SSR per il triennio 2024-2026.- Finanziamenti in conto capitale ai sensi dell'art. 33, comma 13, della L.R. 26/2015 per l'anno 2026. Impegno della spesa a favore dell'Azienda Sanitaria Friuli Occidentale</t>
  </si>
  <si>
    <t>56996/GRFVG del 27.11.2023</t>
  </si>
  <si>
    <t>Sostituzione delle unità di trattamento aria del gruppo operatorio di S.Vito al Tagliamento</t>
  </si>
  <si>
    <t>LR 26/2015. Programmazione degli investimenti del SSR per il triennio 2024-2026. Importo  anno 2026 destinato all'acquisto di BMT</t>
  </si>
  <si>
    <r>
      <t xml:space="preserve">Lavori di realizzazione di nuovi ambulatori odontoiatrici entro le volumetrie esistenti del vecchio ospedale di San Vito al Tagliamento </t>
    </r>
    <r>
      <rPr>
        <b/>
        <i/>
        <sz val="9"/>
        <rFont val="DecimaWE Rg"/>
      </rPr>
      <t>PARERE RINVIATO DEL NVISS SU PPI IN ATTESA DELLA RELAZIONE SANITARIA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</si>
</sst>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font>
      <sz val="10"/>
      <color indexed="8"/>
      <name val="Arial"/>
    </font>
    <font>
      <sz val="10"/>
      <color indexed="8"/>
      <name val="Arial"/>
      <family val="2"/>
    </font>
    <font>
      <sz val="10"/>
      <color indexed="8"/>
      <name val="Arial"/>
      <family val="2"/>
    </font>
    <font>
      <i/>
      <sz val="9"/>
      <name val="DecimaWE Rg"/>
    </font>
    <font>
      <b/>
      <sz val="10"/>
      <name val="DecimaWE Rg"/>
    </font>
    <font>
      <b/>
      <sz val="9"/>
      <name val="DecimaWE Rg"/>
    </font>
    <font>
      <i/>
      <sz val="10"/>
      <name val="DecimaWE Rg"/>
    </font>
    <font>
      <sz val="10"/>
      <name val="DecimaWE Rg"/>
    </font>
    <font>
      <b/>
      <i/>
      <sz val="10"/>
      <name val="DecimaWE Rg"/>
    </font>
    <font>
      <sz val="10"/>
      <color rgb="FFFF0000"/>
      <name val="DecimaWE Rg"/>
    </font>
    <font>
      <i/>
      <strike/>
      <sz val="10"/>
      <name val="DecimaWE Rg"/>
    </font>
    <font>
      <sz val="10"/>
      <color theme="1"/>
      <name val="DecimaWE Rg"/>
    </font>
    <font>
      <sz val="10"/>
      <color rgb="FFFF0000"/>
      <name val="Arial"/>
      <family val="2"/>
    </font>
    <font>
      <b/>
      <sz val="10"/>
      <color rgb="FFFF0000"/>
      <name val="DecimaWE Rg"/>
    </font>
    <font>
      <sz val="9"/>
      <color theme="1"/>
      <name val="DecimaWE Rg"/>
    </font>
    <font>
      <sz val="9"/>
      <name val="DecimaWE Rg"/>
    </font>
    <font>
      <b/>
      <sz val="9"/>
      <color rgb="FFFF0000"/>
      <name val="DecimaWE Rg"/>
    </font>
    <font>
      <b/>
      <i/>
      <sz val="9"/>
      <name val="DecimaWE Rg"/>
    </font>
  </fonts>
  <fills count="6">
    <fill>
      <patternFill patternType="none"/>
    </fill>
    <fill>
      <patternFill patternType="gray125"/>
    </fill>
    <fill>
      <patternFill patternType="solid">
        <fgColor indexed="12"/>
        <bgColor auto="1"/>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style="thin">
        <color indexed="13"/>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13"/>
      </left>
      <right/>
      <top style="thin">
        <color indexed="13"/>
      </top>
      <bottom/>
      <diagonal/>
    </border>
    <border>
      <left/>
      <right/>
      <top style="thin">
        <color indexed="1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pplyNumberFormat="0" applyFill="0" applyBorder="0" applyProtection="0"/>
    <xf numFmtId="43" fontId="2" fillId="0" borderId="0" applyFont="0" applyFill="0" applyBorder="0" applyAlignment="0" applyProtection="0"/>
    <xf numFmtId="0" fontId="1" fillId="0" borderId="0" applyNumberFormat="0" applyFill="0" applyBorder="0" applyProtection="0"/>
  </cellStyleXfs>
  <cellXfs count="165">
    <xf numFmtId="0" fontId="0" fillId="0" borderId="0" xfId="0" applyFont="1" applyAlignment="1"/>
    <xf numFmtId="0" fontId="4" fillId="3" borderId="3" xfId="0" applyNumberFormat="1" applyFont="1" applyFill="1" applyBorder="1" applyAlignment="1">
      <alignment wrapText="1"/>
    </xf>
    <xf numFmtId="0" fontId="6" fillId="0" borderId="3" xfId="0" applyFont="1" applyFill="1" applyBorder="1" applyAlignment="1">
      <alignment wrapText="1"/>
    </xf>
    <xf numFmtId="0" fontId="7" fillId="3" borderId="3" xfId="0" applyNumberFormat="1" applyFont="1" applyFill="1" applyBorder="1" applyAlignment="1">
      <alignment wrapText="1"/>
    </xf>
    <xf numFmtId="0" fontId="7" fillId="4" borderId="3" xfId="0" applyNumberFormat="1" applyFont="1" applyFill="1" applyBorder="1" applyAlignment="1">
      <alignment wrapText="1"/>
    </xf>
    <xf numFmtId="0" fontId="7" fillId="0" borderId="0" xfId="0" applyNumberFormat="1" applyFont="1" applyAlignment="1">
      <alignment wrapText="1"/>
    </xf>
    <xf numFmtId="0" fontId="7" fillId="0" borderId="0" xfId="0" applyFont="1" applyAlignment="1">
      <alignment wrapText="1"/>
    </xf>
    <xf numFmtId="49"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7" fillId="4" borderId="3" xfId="0" applyNumberFormat="1" applyFont="1" applyFill="1" applyBorder="1" applyAlignment="1">
      <alignment horizontal="right" wrapText="1"/>
    </xf>
    <xf numFmtId="0" fontId="4" fillId="4" borderId="3" xfId="0" applyNumberFormat="1" applyFont="1" applyFill="1" applyBorder="1" applyAlignment="1">
      <alignment wrapText="1"/>
    </xf>
    <xf numFmtId="0" fontId="7" fillId="4" borderId="3" xfId="0" applyNumberFormat="1" applyFont="1" applyFill="1" applyBorder="1" applyAlignment="1">
      <alignment horizontal="left" vertical="top" wrapText="1"/>
    </xf>
    <xf numFmtId="0" fontId="6" fillId="0" borderId="3" xfId="0" applyNumberFormat="1" applyFont="1" applyFill="1" applyBorder="1" applyAlignment="1">
      <alignment wrapText="1"/>
    </xf>
    <xf numFmtId="4" fontId="6" fillId="4" borderId="3" xfId="1" applyNumberFormat="1" applyFont="1" applyFill="1" applyBorder="1" applyAlignment="1">
      <alignment horizontal="right" wrapText="1"/>
    </xf>
    <xf numFmtId="0" fontId="4" fillId="3" borderId="3" xfId="0" applyFont="1" applyFill="1" applyBorder="1" applyAlignment="1">
      <alignment wrapText="1"/>
    </xf>
    <xf numFmtId="0" fontId="8" fillId="3" borderId="3" xfId="0" applyNumberFormat="1" applyFont="1" applyFill="1" applyBorder="1" applyAlignment="1">
      <alignment wrapText="1"/>
    </xf>
    <xf numFmtId="4" fontId="4" fillId="3" borderId="3" xfId="1" applyNumberFormat="1" applyFont="1" applyFill="1" applyBorder="1" applyAlignment="1">
      <alignment wrapText="1"/>
    </xf>
    <xf numFmtId="4" fontId="7" fillId="3" borderId="3" xfId="1" applyNumberFormat="1" applyFont="1" applyFill="1" applyBorder="1" applyAlignment="1">
      <alignment wrapText="1"/>
    </xf>
    <xf numFmtId="0" fontId="6" fillId="4" borderId="3" xfId="0" applyNumberFormat="1" applyFont="1" applyFill="1" applyBorder="1" applyAlignment="1">
      <alignment wrapText="1"/>
    </xf>
    <xf numFmtId="4" fontId="6" fillId="4" borderId="3" xfId="1" applyNumberFormat="1" applyFont="1" applyFill="1" applyBorder="1" applyAlignment="1">
      <alignment wrapText="1"/>
    </xf>
    <xf numFmtId="0" fontId="7" fillId="0" borderId="3" xfId="0" applyFont="1" applyBorder="1" applyAlignment="1">
      <alignment wrapText="1"/>
    </xf>
    <xf numFmtId="4" fontId="7" fillId="0" borderId="3" xfId="1" applyNumberFormat="1" applyFont="1" applyFill="1" applyBorder="1" applyAlignment="1">
      <alignment wrapText="1"/>
    </xf>
    <xf numFmtId="0" fontId="6" fillId="3" borderId="3" xfId="0" applyNumberFormat="1" applyFont="1" applyFill="1" applyBorder="1" applyAlignment="1">
      <alignment wrapText="1"/>
    </xf>
    <xf numFmtId="0" fontId="7" fillId="0" borderId="3" xfId="0" applyNumberFormat="1" applyFont="1" applyBorder="1" applyAlignment="1">
      <alignment horizontal="right" wrapText="1"/>
    </xf>
    <xf numFmtId="0" fontId="7" fillId="0" borderId="3" xfId="0" applyNumberFormat="1" applyFont="1" applyBorder="1" applyAlignment="1">
      <alignment wrapText="1"/>
    </xf>
    <xf numFmtId="0" fontId="6" fillId="0" borderId="3" xfId="0" applyNumberFormat="1" applyFont="1" applyBorder="1" applyAlignment="1">
      <alignment wrapText="1"/>
    </xf>
    <xf numFmtId="4" fontId="6" fillId="0" borderId="3" xfId="1" applyNumberFormat="1" applyFont="1" applyFill="1" applyBorder="1" applyAlignment="1">
      <alignment wrapText="1"/>
    </xf>
    <xf numFmtId="4" fontId="6" fillId="0" borderId="3" xfId="0" applyNumberFormat="1" applyFont="1" applyBorder="1" applyAlignment="1">
      <alignment wrapText="1"/>
    </xf>
    <xf numFmtId="0" fontId="7" fillId="0" borderId="0" xfId="0" applyNumberFormat="1" applyFont="1" applyFill="1" applyAlignment="1">
      <alignment wrapText="1"/>
    </xf>
    <xf numFmtId="0" fontId="4" fillId="0" borderId="3" xfId="0" applyNumberFormat="1" applyFont="1" applyBorder="1" applyAlignment="1">
      <alignment wrapText="1"/>
    </xf>
    <xf numFmtId="4" fontId="8" fillId="3" borderId="3" xfId="1" applyNumberFormat="1" applyFont="1" applyFill="1" applyBorder="1" applyAlignment="1">
      <alignment wrapText="1"/>
    </xf>
    <xf numFmtId="0" fontId="7" fillId="0" borderId="3" xfId="0" applyFont="1" applyBorder="1" applyAlignment="1">
      <alignment horizontal="right" wrapText="1"/>
    </xf>
    <xf numFmtId="0" fontId="4" fillId="0" borderId="3" xfId="0" applyFont="1" applyBorder="1" applyAlignment="1">
      <alignment wrapText="1"/>
    </xf>
    <xf numFmtId="0" fontId="6" fillId="0" borderId="3" xfId="0" applyFont="1" applyBorder="1" applyAlignment="1">
      <alignment wrapText="1"/>
    </xf>
    <xf numFmtId="4" fontId="7" fillId="0" borderId="3" xfId="0" applyNumberFormat="1" applyFont="1" applyBorder="1" applyAlignment="1">
      <alignment wrapText="1"/>
    </xf>
    <xf numFmtId="0" fontId="9" fillId="0" borderId="0" xfId="0" applyNumberFormat="1" applyFont="1" applyAlignment="1">
      <alignment wrapText="1"/>
    </xf>
    <xf numFmtId="0" fontId="9" fillId="0" borderId="0" xfId="0" applyFont="1" applyAlignment="1">
      <alignment wrapText="1"/>
    </xf>
    <xf numFmtId="0" fontId="7" fillId="4" borderId="3" xfId="0" applyFont="1" applyFill="1" applyBorder="1" applyAlignment="1">
      <alignment horizontal="right" wrapText="1"/>
    </xf>
    <xf numFmtId="0" fontId="7" fillId="4" borderId="3" xfId="0" applyFont="1" applyFill="1" applyBorder="1" applyAlignment="1">
      <alignment wrapText="1"/>
    </xf>
    <xf numFmtId="0" fontId="4" fillId="4" borderId="3" xfId="0" applyFont="1" applyFill="1" applyBorder="1" applyAlignment="1">
      <alignment wrapText="1"/>
    </xf>
    <xf numFmtId="0" fontId="6" fillId="4" borderId="3" xfId="0" applyFont="1" applyFill="1" applyBorder="1" applyAlignment="1">
      <alignment wrapText="1"/>
    </xf>
    <xf numFmtId="4" fontId="6" fillId="4" borderId="3" xfId="0" applyNumberFormat="1" applyFont="1" applyFill="1" applyBorder="1" applyAlignment="1">
      <alignment wrapText="1"/>
    </xf>
    <xf numFmtId="4" fontId="7" fillId="4" borderId="3" xfId="0" applyNumberFormat="1" applyFont="1" applyFill="1" applyBorder="1" applyAlignment="1">
      <alignment wrapText="1"/>
    </xf>
    <xf numFmtId="0" fontId="7" fillId="4" borderId="0" xfId="0" applyNumberFormat="1" applyFont="1" applyFill="1" applyAlignment="1">
      <alignment wrapText="1"/>
    </xf>
    <xf numFmtId="0" fontId="7" fillId="4" borderId="0" xfId="0" applyFont="1" applyFill="1" applyAlignment="1">
      <alignment wrapText="1"/>
    </xf>
    <xf numFmtId="0" fontId="7" fillId="0" borderId="3" xfId="0" applyNumberFormat="1" applyFont="1" applyFill="1" applyBorder="1" applyAlignment="1">
      <alignment horizontal="right" wrapText="1"/>
    </xf>
    <xf numFmtId="0" fontId="7" fillId="0" borderId="3" xfId="0" applyNumberFormat="1" applyFont="1" applyFill="1" applyBorder="1" applyAlignment="1">
      <alignment wrapText="1"/>
    </xf>
    <xf numFmtId="0" fontId="4" fillId="0" borderId="3" xfId="0" applyNumberFormat="1" applyFont="1" applyFill="1" applyBorder="1" applyAlignment="1">
      <alignment wrapText="1"/>
    </xf>
    <xf numFmtId="0" fontId="10" fillId="0" borderId="3" xfId="0" applyNumberFormat="1" applyFont="1" applyFill="1" applyBorder="1" applyAlignment="1">
      <alignment wrapText="1"/>
    </xf>
    <xf numFmtId="0" fontId="7" fillId="0" borderId="3" xfId="0" applyFont="1" applyFill="1" applyBorder="1" applyAlignment="1">
      <alignment wrapText="1"/>
    </xf>
    <xf numFmtId="0" fontId="9" fillId="4" borderId="0" xfId="0" applyNumberFormat="1" applyFont="1" applyFill="1" applyAlignment="1">
      <alignment wrapText="1"/>
    </xf>
    <xf numFmtId="0" fontId="9" fillId="4" borderId="0" xfId="0" applyFont="1" applyFill="1" applyAlignment="1">
      <alignment wrapText="1"/>
    </xf>
    <xf numFmtId="0" fontId="11" fillId="0" borderId="3" xfId="0" applyFont="1" applyBorder="1" applyAlignment="1">
      <alignment horizontal="center" wrapText="1"/>
    </xf>
    <xf numFmtId="0" fontId="11" fillId="0" borderId="3" xfId="0" applyFont="1" applyBorder="1" applyAlignment="1">
      <alignment wrapText="1"/>
    </xf>
    <xf numFmtId="0" fontId="9" fillId="0" borderId="0" xfId="0" applyNumberFormat="1" applyFont="1" applyFill="1" applyAlignment="1">
      <alignment wrapText="1"/>
    </xf>
    <xf numFmtId="0" fontId="7" fillId="0" borderId="3" xfId="0" applyFont="1" applyFill="1" applyBorder="1" applyAlignment="1">
      <alignment horizontal="right" vertical="center" wrapText="1"/>
    </xf>
    <xf numFmtId="0" fontId="7" fillId="0" borderId="3"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4" fontId="7" fillId="0" borderId="3" xfId="0" applyNumberFormat="1" applyFont="1" applyFill="1" applyBorder="1" applyAlignment="1">
      <alignment vertical="center" wrapText="1"/>
    </xf>
    <xf numFmtId="0" fontId="7" fillId="0" borderId="0" xfId="0" applyNumberFormat="1" applyFont="1" applyFill="1" applyAlignment="1">
      <alignment vertical="center" wrapText="1"/>
    </xf>
    <xf numFmtId="0" fontId="7" fillId="3" borderId="0" xfId="0" applyNumberFormat="1" applyFont="1" applyFill="1" applyAlignment="1">
      <alignment vertical="center" wrapText="1"/>
    </xf>
    <xf numFmtId="0" fontId="7" fillId="3" borderId="0" xfId="0" applyFont="1" applyFill="1" applyAlignment="1">
      <alignment vertical="center" wrapText="1"/>
    </xf>
    <xf numFmtId="0" fontId="7" fillId="0" borderId="3" xfId="0" applyFont="1" applyBorder="1" applyAlignment="1">
      <alignment horizontal="right" vertical="center" wrapText="1"/>
    </xf>
    <xf numFmtId="0" fontId="7" fillId="0" borderId="3" xfId="0" applyFont="1" applyBorder="1" applyAlignment="1">
      <alignment vertical="center" wrapText="1"/>
    </xf>
    <xf numFmtId="0" fontId="4" fillId="0" borderId="3" xfId="0" applyFont="1" applyBorder="1" applyAlignment="1">
      <alignment vertical="center" wrapText="1"/>
    </xf>
    <xf numFmtId="0" fontId="7" fillId="0" borderId="0" xfId="0" applyNumberFormat="1" applyFont="1" applyAlignment="1">
      <alignment vertical="center" wrapText="1"/>
    </xf>
    <xf numFmtId="0" fontId="7" fillId="0" borderId="0" xfId="0" applyFont="1" applyAlignment="1">
      <alignment vertical="center" wrapText="1"/>
    </xf>
    <xf numFmtId="0" fontId="7" fillId="4" borderId="3" xfId="0" applyFont="1" applyFill="1" applyBorder="1" applyAlignment="1">
      <alignment horizontal="right" vertical="center" wrapText="1"/>
    </xf>
    <xf numFmtId="0" fontId="7" fillId="4" borderId="3" xfId="0" applyFont="1" applyFill="1" applyBorder="1" applyAlignment="1">
      <alignment vertical="center" wrapText="1"/>
    </xf>
    <xf numFmtId="0" fontId="4" fillId="4" borderId="3" xfId="0" applyFont="1" applyFill="1" applyBorder="1" applyAlignment="1">
      <alignment vertical="center" wrapText="1"/>
    </xf>
    <xf numFmtId="4" fontId="7" fillId="4" borderId="3" xfId="0" applyNumberFormat="1" applyFont="1" applyFill="1" applyBorder="1" applyAlignment="1">
      <alignment vertical="center" wrapText="1"/>
    </xf>
    <xf numFmtId="0" fontId="9" fillId="0" borderId="0" xfId="0" applyNumberFormat="1" applyFont="1" applyFill="1" applyAlignment="1">
      <alignment vertical="center" wrapText="1"/>
    </xf>
    <xf numFmtId="0" fontId="9" fillId="4" borderId="0" xfId="0" applyNumberFormat="1" applyFont="1" applyFill="1" applyAlignment="1">
      <alignment vertical="center" wrapText="1"/>
    </xf>
    <xf numFmtId="0" fontId="9" fillId="4" borderId="0" xfId="0" applyFont="1" applyFill="1" applyAlignment="1">
      <alignment vertical="center" wrapText="1"/>
    </xf>
    <xf numFmtId="4" fontId="7" fillId="0" borderId="0" xfId="0" applyNumberFormat="1" applyFont="1" applyAlignment="1">
      <alignment wrapText="1"/>
    </xf>
    <xf numFmtId="0" fontId="6" fillId="4" borderId="3" xfId="0" applyFont="1" applyFill="1" applyBorder="1" applyAlignment="1">
      <alignment vertical="center" wrapText="1"/>
    </xf>
    <xf numFmtId="0" fontId="6" fillId="0" borderId="3" xfId="0" applyNumberFormat="1" applyFont="1" applyFill="1" applyBorder="1" applyAlignment="1">
      <alignment horizontal="left" wrapText="1"/>
    </xf>
    <xf numFmtId="4" fontId="6" fillId="0" borderId="3" xfId="1" applyNumberFormat="1" applyFont="1" applyFill="1" applyBorder="1" applyAlignment="1">
      <alignment horizontal="right" wrapText="1"/>
    </xf>
    <xf numFmtId="0" fontId="7" fillId="0" borderId="0" xfId="0" applyFont="1" applyFill="1" applyAlignment="1">
      <alignment wrapText="1"/>
    </xf>
    <xf numFmtId="0" fontId="11" fillId="0" borderId="3" xfId="0" applyFont="1" applyFill="1" applyBorder="1" applyAlignment="1">
      <alignment wrapText="1"/>
    </xf>
    <xf numFmtId="4" fontId="7" fillId="0" borderId="3" xfId="0" applyNumberFormat="1" applyFont="1" applyFill="1" applyBorder="1" applyAlignment="1">
      <alignment wrapText="1"/>
    </xf>
    <xf numFmtId="0" fontId="9" fillId="0" borderId="0" xfId="0" applyFont="1" applyFill="1" applyAlignment="1">
      <alignment wrapText="1"/>
    </xf>
    <xf numFmtId="4" fontId="6" fillId="0" borderId="3" xfId="0" applyNumberFormat="1" applyFont="1" applyFill="1" applyBorder="1" applyAlignment="1">
      <alignment wrapText="1"/>
    </xf>
    <xf numFmtId="0" fontId="9" fillId="0" borderId="3" xfId="0" applyNumberFormat="1" applyFont="1" applyBorder="1" applyAlignment="1">
      <alignment wrapText="1"/>
    </xf>
    <xf numFmtId="0" fontId="7" fillId="0" borderId="0" xfId="0" applyNumberFormat="1" applyFont="1" applyAlignment="1">
      <alignment horizontal="right" wrapText="1"/>
    </xf>
    <xf numFmtId="0" fontId="13" fillId="0" borderId="3" xfId="0" applyNumberFormat="1" applyFont="1" applyBorder="1" applyAlignment="1">
      <alignment wrapText="1"/>
    </xf>
    <xf numFmtId="0" fontId="4" fillId="0" borderId="0" xfId="0" applyNumberFormat="1" applyFont="1" applyAlignment="1">
      <alignment wrapText="1"/>
    </xf>
    <xf numFmtId="0" fontId="6" fillId="0" borderId="0" xfId="0" applyNumberFormat="1" applyFont="1" applyAlignment="1">
      <alignment wrapText="1"/>
    </xf>
    <xf numFmtId="0" fontId="14" fillId="0" borderId="3" xfId="0" applyFont="1" applyBorder="1" applyAlignment="1">
      <alignment wrapText="1"/>
    </xf>
    <xf numFmtId="0" fontId="3" fillId="0" borderId="3" xfId="0" applyNumberFormat="1" applyFont="1" applyFill="1" applyBorder="1" applyAlignment="1">
      <alignment horizontal="left" wrapText="1"/>
    </xf>
    <xf numFmtId="0" fontId="0" fillId="3" borderId="3" xfId="0" applyFill="1" applyBorder="1" applyAlignment="1">
      <alignment wrapText="1"/>
    </xf>
    <xf numFmtId="4" fontId="7" fillId="4" borderId="3" xfId="1" applyNumberFormat="1" applyFont="1" applyFill="1" applyBorder="1" applyAlignment="1">
      <alignment wrapText="1"/>
    </xf>
    <xf numFmtId="4" fontId="4" fillId="4" borderId="3" xfId="0" applyNumberFormat="1" applyFont="1" applyFill="1" applyBorder="1" applyAlignment="1">
      <alignment wrapText="1"/>
    </xf>
    <xf numFmtId="4" fontId="4" fillId="3" borderId="3" xfId="0" applyNumberFormat="1" applyFont="1" applyFill="1" applyBorder="1" applyAlignment="1">
      <alignment wrapText="1"/>
    </xf>
    <xf numFmtId="4" fontId="6" fillId="3" borderId="3" xfId="0" applyNumberFormat="1" applyFont="1" applyFill="1" applyBorder="1" applyAlignment="1">
      <alignment wrapText="1"/>
    </xf>
    <xf numFmtId="4" fontId="7" fillId="3" borderId="3" xfId="0" applyNumberFormat="1" applyFont="1" applyFill="1" applyBorder="1" applyAlignment="1">
      <alignment wrapText="1"/>
    </xf>
    <xf numFmtId="4" fontId="7" fillId="4" borderId="3" xfId="1" applyNumberFormat="1" applyFont="1" applyFill="1" applyBorder="1" applyAlignment="1">
      <alignment horizontal="right" wrapText="1"/>
    </xf>
    <xf numFmtId="4" fontId="4" fillId="3" borderId="3" xfId="0" applyNumberFormat="1" applyFont="1" applyFill="1" applyBorder="1" applyAlignment="1">
      <alignment horizontal="right" wrapText="1"/>
    </xf>
    <xf numFmtId="0" fontId="11" fillId="4" borderId="3" xfId="0" applyFont="1" applyFill="1" applyBorder="1" applyAlignment="1">
      <alignment wrapText="1"/>
    </xf>
    <xf numFmtId="0" fontId="7" fillId="3" borderId="0" xfId="0" applyNumberFormat="1" applyFont="1" applyFill="1" applyAlignment="1">
      <alignment wrapText="1"/>
    </xf>
    <xf numFmtId="0" fontId="3" fillId="0" borderId="3" xfId="0" applyNumberFormat="1" applyFont="1" applyFill="1" applyBorder="1" applyAlignment="1">
      <alignment wrapText="1"/>
    </xf>
    <xf numFmtId="4" fontId="3" fillId="0" borderId="3" xfId="1" applyNumberFormat="1" applyFont="1" applyFill="1" applyBorder="1" applyAlignment="1">
      <alignment horizontal="right" wrapText="1"/>
    </xf>
    <xf numFmtId="0" fontId="3" fillId="4" borderId="3" xfId="0" applyNumberFormat="1" applyFont="1" applyFill="1" applyBorder="1" applyAlignment="1">
      <alignment horizontal="left" wrapText="1"/>
    </xf>
    <xf numFmtId="0" fontId="3" fillId="0" borderId="3" xfId="0" applyFont="1" applyBorder="1" applyAlignment="1">
      <alignment wrapText="1"/>
    </xf>
    <xf numFmtId="0" fontId="7" fillId="0" borderId="3" xfId="0" applyNumberFormat="1" applyFont="1" applyBorder="1" applyAlignment="1">
      <alignment horizontal="left" wrapText="1"/>
    </xf>
    <xf numFmtId="49" fontId="4" fillId="2" borderId="3" xfId="0" applyNumberFormat="1" applyFont="1" applyFill="1" applyBorder="1" applyAlignment="1">
      <alignment horizontal="center" vertical="center" wrapText="1"/>
    </xf>
    <xf numFmtId="0" fontId="7" fillId="0" borderId="13" xfId="0" applyNumberFormat="1" applyFont="1" applyFill="1" applyBorder="1" applyAlignment="1">
      <alignment horizontal="left" vertical="center" wrapText="1"/>
    </xf>
    <xf numFmtId="0" fontId="4" fillId="4" borderId="11" xfId="0" applyNumberFormat="1" applyFont="1" applyFill="1" applyBorder="1" applyAlignment="1">
      <alignment horizontal="left" vertical="center" wrapText="1"/>
    </xf>
    <xf numFmtId="0" fontId="7" fillId="4" borderId="13" xfId="0" applyNumberFormat="1" applyFont="1" applyFill="1" applyBorder="1" applyAlignment="1">
      <alignment horizontal="center" vertical="center" wrapText="1"/>
    </xf>
    <xf numFmtId="0" fontId="7" fillId="4" borderId="13" xfId="0" applyNumberFormat="1" applyFont="1" applyFill="1" applyBorder="1" applyAlignment="1">
      <alignment horizontal="left" vertical="center" wrapText="1"/>
    </xf>
    <xf numFmtId="0" fontId="4" fillId="4" borderId="13" xfId="0" applyNumberFormat="1" applyFont="1" applyFill="1" applyBorder="1" applyAlignment="1">
      <alignment horizontal="left" vertical="center" wrapText="1"/>
    </xf>
    <xf numFmtId="0" fontId="8" fillId="3" borderId="3" xfId="0" applyFont="1" applyFill="1" applyBorder="1" applyAlignment="1">
      <alignment wrapText="1"/>
    </xf>
    <xf numFmtId="0" fontId="7" fillId="0" borderId="3" xfId="0" applyFont="1" applyFill="1" applyBorder="1" applyAlignment="1">
      <alignment horizontal="right" wrapText="1"/>
    </xf>
    <xf numFmtId="0" fontId="4" fillId="0" borderId="3" xfId="0" applyFont="1" applyFill="1" applyBorder="1" applyAlignment="1">
      <alignment wrapText="1"/>
    </xf>
    <xf numFmtId="4" fontId="4" fillId="0" borderId="3" xfId="0" applyNumberFormat="1" applyFont="1" applyFill="1" applyBorder="1" applyAlignment="1">
      <alignment wrapText="1"/>
    </xf>
    <xf numFmtId="0" fontId="12" fillId="4" borderId="0" xfId="0" applyFont="1" applyFill="1" applyAlignment="1">
      <alignment wrapText="1"/>
    </xf>
    <xf numFmtId="0" fontId="7" fillId="3" borderId="0" xfId="0" applyFont="1" applyFill="1" applyAlignment="1">
      <alignment wrapText="1"/>
    </xf>
    <xf numFmtId="0" fontId="6" fillId="3" borderId="3" xfId="0" applyNumberFormat="1" applyFont="1" applyFill="1" applyBorder="1" applyAlignment="1">
      <alignment horizontal="left" wrapText="1"/>
    </xf>
    <xf numFmtId="4" fontId="7" fillId="0" borderId="3" xfId="1" applyNumberFormat="1" applyFont="1" applyFill="1" applyBorder="1" applyAlignment="1">
      <alignment horizontal="right" wrapText="1"/>
    </xf>
    <xf numFmtId="4" fontId="7" fillId="0" borderId="0" xfId="0" applyNumberFormat="1" applyFont="1" applyFill="1" applyAlignment="1">
      <alignment wrapText="1"/>
    </xf>
    <xf numFmtId="0" fontId="6" fillId="0" borderId="3" xfId="0" applyNumberFormat="1" applyFont="1" applyFill="1" applyBorder="1" applyAlignment="1">
      <alignment horizontal="right" wrapText="1"/>
    </xf>
    <xf numFmtId="4" fontId="8" fillId="3" borderId="3" xfId="0" applyNumberFormat="1" applyFont="1" applyFill="1" applyBorder="1" applyAlignment="1">
      <alignment wrapText="1"/>
    </xf>
    <xf numFmtId="0" fontId="8" fillId="4" borderId="3" xfId="0" applyFont="1" applyFill="1" applyBorder="1" applyAlignment="1">
      <alignment wrapText="1"/>
    </xf>
    <xf numFmtId="0" fontId="7" fillId="0" borderId="3" xfId="0" applyNumberFormat="1" applyFont="1" applyFill="1" applyBorder="1" applyAlignment="1">
      <alignment horizontal="left" wrapText="1"/>
    </xf>
    <xf numFmtId="4" fontId="7" fillId="3" borderId="0" xfId="0" applyNumberFormat="1" applyFont="1" applyFill="1" applyAlignment="1">
      <alignment wrapText="1"/>
    </xf>
    <xf numFmtId="4" fontId="13" fillId="0" borderId="3" xfId="0" applyNumberFormat="1" applyFont="1" applyFill="1" applyBorder="1" applyAlignment="1">
      <alignment wrapText="1"/>
    </xf>
    <xf numFmtId="0" fontId="9" fillId="3" borderId="0" xfId="0" applyFont="1" applyFill="1" applyAlignment="1">
      <alignment wrapText="1"/>
    </xf>
    <xf numFmtId="4" fontId="13" fillId="3" borderId="3" xfId="0" applyNumberFormat="1" applyFont="1" applyFill="1" applyBorder="1" applyAlignment="1">
      <alignment wrapText="1"/>
    </xf>
    <xf numFmtId="0" fontId="4" fillId="0" borderId="11" xfId="0" applyNumberFormat="1" applyFont="1" applyBorder="1" applyAlignment="1">
      <alignment wrapText="1"/>
    </xf>
    <xf numFmtId="0" fontId="15" fillId="3" borderId="3" xfId="0" applyNumberFormat="1" applyFont="1" applyFill="1" applyBorder="1" applyAlignment="1">
      <alignment horizontal="left" wrapText="1"/>
    </xf>
    <xf numFmtId="0" fontId="5" fillId="4" borderId="3" xfId="0" applyNumberFormat="1" applyFont="1" applyFill="1" applyBorder="1" applyAlignment="1">
      <alignment wrapText="1"/>
    </xf>
    <xf numFmtId="0" fontId="5" fillId="3" borderId="3" xfId="0" applyNumberFormat="1" applyFont="1" applyFill="1" applyBorder="1" applyAlignment="1">
      <alignment wrapText="1"/>
    </xf>
    <xf numFmtId="0" fontId="15" fillId="4" borderId="3" xfId="0" applyNumberFormat="1" applyFont="1" applyFill="1" applyBorder="1" applyAlignment="1">
      <alignment horizontal="left" wrapText="1"/>
    </xf>
    <xf numFmtId="0" fontId="16" fillId="4" borderId="3" xfId="0" applyNumberFormat="1" applyFont="1" applyFill="1" applyBorder="1" applyAlignment="1">
      <alignment wrapText="1"/>
    </xf>
    <xf numFmtId="4" fontId="13" fillId="4" borderId="3" xfId="0" applyNumberFormat="1" applyFont="1" applyFill="1" applyBorder="1" applyAlignment="1">
      <alignment wrapText="1"/>
    </xf>
    <xf numFmtId="4" fontId="0" fillId="3" borderId="3" xfId="0" applyNumberFormat="1" applyFill="1" applyBorder="1" applyAlignment="1">
      <alignment wrapText="1"/>
    </xf>
    <xf numFmtId="0" fontId="3" fillId="5" borderId="3" xfId="0" applyNumberFormat="1" applyFont="1" applyFill="1" applyBorder="1" applyAlignment="1">
      <alignment horizontal="left" wrapText="1"/>
    </xf>
    <xf numFmtId="0" fontId="7" fillId="0" borderId="11" xfId="0" applyNumberFormat="1" applyFont="1" applyFill="1" applyBorder="1" applyAlignment="1">
      <alignment horizontal="left" vertical="center" wrapText="1"/>
    </xf>
    <xf numFmtId="0" fontId="7" fillId="0" borderId="12" xfId="0" applyNumberFormat="1" applyFont="1" applyFill="1" applyBorder="1" applyAlignment="1">
      <alignment horizontal="left" vertical="center" wrapText="1"/>
    </xf>
    <xf numFmtId="0" fontId="7" fillId="0" borderId="13" xfId="0" applyNumberFormat="1" applyFont="1" applyFill="1" applyBorder="1" applyAlignment="1">
      <alignment horizontal="left" vertical="center"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15" fillId="4" borderId="11" xfId="0" applyNumberFormat="1" applyFont="1" applyFill="1" applyBorder="1" applyAlignment="1">
      <alignment horizontal="center" vertical="center" wrapText="1"/>
    </xf>
    <xf numFmtId="0" fontId="15" fillId="4" borderId="13" xfId="0" applyNumberFormat="1" applyFont="1" applyFill="1" applyBorder="1" applyAlignment="1">
      <alignment horizontal="center" vertical="center" wrapText="1"/>
    </xf>
    <xf numFmtId="0" fontId="7" fillId="4" borderId="11" xfId="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7" fillId="4" borderId="11" xfId="0" applyNumberFormat="1" applyFont="1" applyFill="1" applyBorder="1" applyAlignment="1">
      <alignment horizontal="left" vertical="center" wrapText="1"/>
    </xf>
    <xf numFmtId="0" fontId="0" fillId="0" borderId="13" xfId="0" applyFont="1" applyBorder="1" applyAlignment="1">
      <alignment horizontal="left" vertical="center" wrapText="1"/>
    </xf>
    <xf numFmtId="0" fontId="4" fillId="4" borderId="11" xfId="0" applyNumberFormat="1" applyFont="1" applyFill="1" applyBorder="1" applyAlignment="1">
      <alignment horizontal="left" vertical="center" wrapText="1"/>
    </xf>
    <xf numFmtId="0" fontId="7" fillId="4" borderId="12" xfId="0" applyNumberFormat="1" applyFont="1" applyFill="1" applyBorder="1" applyAlignment="1">
      <alignment horizontal="center" vertical="center" wrapText="1"/>
    </xf>
    <xf numFmtId="0" fontId="7" fillId="4" borderId="13" xfId="0" applyNumberFormat="1" applyFont="1" applyFill="1" applyBorder="1" applyAlignment="1">
      <alignment horizontal="center" vertical="center" wrapText="1"/>
    </xf>
    <xf numFmtId="0" fontId="7" fillId="4" borderId="12" xfId="0" applyNumberFormat="1" applyFont="1" applyFill="1" applyBorder="1" applyAlignment="1">
      <alignment horizontal="left" vertical="center" wrapText="1"/>
    </xf>
    <xf numFmtId="0" fontId="7" fillId="4" borderId="13" xfId="0" applyNumberFormat="1" applyFont="1" applyFill="1" applyBorder="1" applyAlignment="1">
      <alignment horizontal="left" vertical="center" wrapText="1"/>
    </xf>
    <xf numFmtId="0" fontId="4" fillId="4" borderId="12" xfId="0" applyNumberFormat="1" applyFont="1" applyFill="1" applyBorder="1" applyAlignment="1">
      <alignment horizontal="left" vertical="center" wrapText="1"/>
    </xf>
    <xf numFmtId="0" fontId="4" fillId="4" borderId="13" xfId="0" applyNumberFormat="1" applyFont="1" applyFill="1" applyBorder="1" applyAlignment="1">
      <alignment horizontal="left" vertical="center" wrapText="1"/>
    </xf>
    <xf numFmtId="49" fontId="4" fillId="2" borderId="7" xfId="0" applyNumberFormat="1" applyFont="1" applyFill="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center" wrapText="1"/>
    </xf>
    <xf numFmtId="49" fontId="4" fillId="2" borderId="3"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DBE5F1"/>
      <rgbColor rgb="FFBFBFBF"/>
      <rgbColor rgb="FF3F3F3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612"/>
  <sheetViews>
    <sheetView showGridLines="0" tabSelected="1" zoomScale="90" zoomScaleNormal="90" workbookViewId="0">
      <pane ySplit="3" topLeftCell="A216" activePane="bottomLeft" state="frozen"/>
      <selection pane="bottomLeft" activeCell="B228" sqref="B228"/>
    </sheetView>
  </sheetViews>
  <sheetFormatPr defaultColWidth="25.33203125" defaultRowHeight="13.2"/>
  <cols>
    <col min="1" max="1" width="25.33203125" style="85"/>
    <col min="2" max="2" width="25.33203125" style="5"/>
    <col min="3" max="3" width="18.33203125" style="87" customWidth="1"/>
    <col min="4" max="4" width="25.33203125" style="5"/>
    <col min="5" max="5" width="31.5546875" style="5" customWidth="1"/>
    <col min="6" max="6" width="72.6640625" style="88" customWidth="1"/>
    <col min="7" max="254" width="25.33203125" style="5"/>
    <col min="255" max="16384" width="25.33203125" style="6"/>
  </cols>
  <sheetData>
    <row r="1" spans="1:254">
      <c r="A1" s="156" t="s">
        <v>687</v>
      </c>
      <c r="B1" s="157"/>
      <c r="C1" s="157"/>
      <c r="D1" s="157"/>
      <c r="E1" s="157"/>
      <c r="F1" s="157"/>
      <c r="G1" s="157"/>
      <c r="H1" s="158"/>
      <c r="I1" s="158"/>
      <c r="J1" s="158"/>
      <c r="K1" s="158"/>
      <c r="L1" s="158"/>
    </row>
    <row r="2" spans="1:254">
      <c r="A2" s="159" t="s">
        <v>0</v>
      </c>
      <c r="B2" s="159" t="s">
        <v>1</v>
      </c>
      <c r="C2" s="159" t="s">
        <v>5</v>
      </c>
      <c r="D2" s="159" t="s">
        <v>6</v>
      </c>
      <c r="E2" s="159" t="s">
        <v>607</v>
      </c>
      <c r="F2" s="161" t="s">
        <v>2</v>
      </c>
      <c r="G2" s="159" t="s">
        <v>3</v>
      </c>
      <c r="H2" s="163" t="s">
        <v>4</v>
      </c>
      <c r="I2" s="164"/>
      <c r="J2" s="164"/>
      <c r="K2" s="164"/>
      <c r="L2" s="164"/>
    </row>
    <row r="3" spans="1:254" ht="26.4">
      <c r="A3" s="159"/>
      <c r="B3" s="159"/>
      <c r="C3" s="159"/>
      <c r="D3" s="160"/>
      <c r="E3" s="160"/>
      <c r="F3" s="162"/>
      <c r="G3" s="160"/>
      <c r="H3" s="7" t="s">
        <v>667</v>
      </c>
      <c r="I3" s="8" t="s">
        <v>609</v>
      </c>
      <c r="J3" s="8" t="s">
        <v>608</v>
      </c>
      <c r="K3" s="8" t="s">
        <v>668</v>
      </c>
      <c r="L3" s="8" t="s">
        <v>669</v>
      </c>
    </row>
    <row r="4" spans="1:254" ht="105.6">
      <c r="A4" s="9" t="s">
        <v>625</v>
      </c>
      <c r="B4" s="4" t="s">
        <v>626</v>
      </c>
      <c r="C4" s="10" t="s">
        <v>627</v>
      </c>
      <c r="D4" s="11" t="s">
        <v>628</v>
      </c>
      <c r="E4" s="12" t="s">
        <v>277</v>
      </c>
      <c r="F4" s="2" t="s">
        <v>615</v>
      </c>
      <c r="G4" s="13">
        <v>20000000</v>
      </c>
      <c r="H4" s="13">
        <v>20000000</v>
      </c>
      <c r="I4" s="106"/>
      <c r="J4" s="106"/>
      <c r="K4" s="106"/>
      <c r="L4" s="106"/>
    </row>
    <row r="5" spans="1:254">
      <c r="A5" s="9"/>
      <c r="B5" s="4"/>
      <c r="C5" s="10"/>
      <c r="D5" s="4"/>
      <c r="E5" s="14" t="s">
        <v>616</v>
      </c>
      <c r="F5" s="15"/>
      <c r="G5" s="16">
        <v>20000000</v>
      </c>
      <c r="H5" s="16">
        <v>20000000</v>
      </c>
      <c r="I5" s="16"/>
      <c r="J5" s="17"/>
      <c r="K5" s="17"/>
      <c r="L5" s="17"/>
    </row>
    <row r="6" spans="1:254" ht="52.8">
      <c r="A6" s="9">
        <v>2016</v>
      </c>
      <c r="B6" s="4" t="s">
        <v>588</v>
      </c>
      <c r="C6" s="10" t="s">
        <v>624</v>
      </c>
      <c r="D6" s="4" t="s">
        <v>589</v>
      </c>
      <c r="E6" s="18" t="s">
        <v>590</v>
      </c>
      <c r="F6" s="19" t="s">
        <v>611</v>
      </c>
      <c r="G6" s="19">
        <v>7583475</v>
      </c>
      <c r="H6" s="20"/>
      <c r="I6" s="21"/>
      <c r="J6" s="21"/>
      <c r="K6" s="21"/>
      <c r="L6" s="21"/>
    </row>
    <row r="7" spans="1:254">
      <c r="A7" s="9"/>
      <c r="B7" s="4"/>
      <c r="C7" s="10"/>
      <c r="D7" s="4"/>
      <c r="E7" s="1" t="s">
        <v>590</v>
      </c>
      <c r="F7" s="15"/>
      <c r="G7" s="16">
        <v>7583475</v>
      </c>
      <c r="H7" s="16">
        <v>7558717.1799999997</v>
      </c>
      <c r="I7" s="16">
        <v>24757.82</v>
      </c>
      <c r="J7" s="17"/>
      <c r="K7" s="17"/>
      <c r="L7" s="17"/>
    </row>
    <row r="8" spans="1:254" ht="118.8">
      <c r="A8" s="9"/>
      <c r="B8" s="4"/>
      <c r="C8" s="10" t="s">
        <v>591</v>
      </c>
      <c r="D8" s="4" t="s">
        <v>592</v>
      </c>
      <c r="E8" s="18" t="s">
        <v>593</v>
      </c>
      <c r="F8" s="19" t="s">
        <v>594</v>
      </c>
      <c r="G8" s="19">
        <v>115000</v>
      </c>
      <c r="H8" s="6"/>
      <c r="I8" s="21"/>
      <c r="J8" s="21"/>
      <c r="K8" s="21"/>
      <c r="L8" s="21"/>
    </row>
    <row r="9" spans="1:254">
      <c r="A9" s="9"/>
      <c r="B9" s="4"/>
      <c r="C9" s="10"/>
      <c r="D9" s="4"/>
      <c r="E9" s="1" t="s">
        <v>593</v>
      </c>
      <c r="F9" s="22"/>
      <c r="G9" s="16">
        <v>115000</v>
      </c>
      <c r="H9" s="16">
        <v>102661.68</v>
      </c>
      <c r="I9" s="16">
        <f>G9-H9</f>
        <v>12338.320000000007</v>
      </c>
      <c r="J9" s="17"/>
      <c r="K9" s="17"/>
      <c r="L9" s="17"/>
    </row>
    <row r="10" spans="1:254" ht="66">
      <c r="A10" s="23">
        <v>2024</v>
      </c>
      <c r="B10" s="24"/>
      <c r="C10" s="10" t="s">
        <v>610</v>
      </c>
      <c r="D10" s="24"/>
      <c r="E10" s="25" t="s">
        <v>51</v>
      </c>
      <c r="F10" s="26" t="s">
        <v>52</v>
      </c>
      <c r="G10" s="27">
        <v>850000</v>
      </c>
      <c r="H10" s="92">
        <v>0</v>
      </c>
      <c r="I10" s="21"/>
      <c r="J10" s="21"/>
      <c r="K10" s="21"/>
      <c r="L10" s="21"/>
      <c r="N10" s="28"/>
    </row>
    <row r="11" spans="1:254">
      <c r="A11" s="23"/>
      <c r="B11" s="24"/>
      <c r="C11" s="29"/>
      <c r="D11" s="24"/>
      <c r="E11" s="1" t="s">
        <v>54</v>
      </c>
      <c r="F11" s="30"/>
      <c r="G11" s="94">
        <v>850000</v>
      </c>
      <c r="H11" s="16">
        <v>0</v>
      </c>
      <c r="I11" s="16">
        <v>340000</v>
      </c>
      <c r="J11" s="16">
        <v>510000</v>
      </c>
      <c r="K11" s="16"/>
      <c r="L11" s="16"/>
    </row>
    <row r="12" spans="1:254" s="36" customFormat="1" ht="92.4">
      <c r="A12" s="31">
        <v>2016</v>
      </c>
      <c r="B12" s="20" t="s">
        <v>7</v>
      </c>
      <c r="C12" s="32" t="s">
        <v>37</v>
      </c>
      <c r="D12" s="20" t="s">
        <v>38</v>
      </c>
      <c r="E12" s="33" t="s">
        <v>39</v>
      </c>
      <c r="F12" s="33" t="s">
        <v>40</v>
      </c>
      <c r="G12" s="27">
        <v>800000</v>
      </c>
      <c r="H12" s="27"/>
      <c r="I12" s="34"/>
      <c r="J12" s="34"/>
      <c r="K12" s="34"/>
      <c r="L12" s="34"/>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row>
    <row r="13" spans="1:254" s="36" customFormat="1">
      <c r="A13" s="31"/>
      <c r="B13" s="20"/>
      <c r="C13" s="32"/>
      <c r="D13" s="20"/>
      <c r="E13" s="14" t="s">
        <v>41</v>
      </c>
      <c r="F13" s="112"/>
      <c r="G13" s="94">
        <v>800000</v>
      </c>
      <c r="H13" s="94">
        <v>800000</v>
      </c>
      <c r="I13" s="94"/>
      <c r="J13" s="94"/>
      <c r="K13" s="94"/>
      <c r="L13" s="94"/>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row>
    <row r="14" spans="1:254" s="36" customFormat="1" ht="92.4">
      <c r="A14" s="31"/>
      <c r="B14" s="20" t="s">
        <v>8</v>
      </c>
      <c r="C14" s="32" t="s">
        <v>37</v>
      </c>
      <c r="D14" s="20" t="s">
        <v>38</v>
      </c>
      <c r="E14" s="33" t="s">
        <v>42</v>
      </c>
      <c r="F14" s="33" t="s">
        <v>43</v>
      </c>
      <c r="G14" s="27">
        <v>80000</v>
      </c>
      <c r="H14" s="27"/>
      <c r="I14" s="34"/>
      <c r="J14" s="34"/>
      <c r="K14" s="34"/>
      <c r="L14" s="34"/>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row>
    <row r="15" spans="1:254" s="36" customFormat="1">
      <c r="A15" s="31"/>
      <c r="B15" s="20"/>
      <c r="C15" s="32"/>
      <c r="D15" s="20"/>
      <c r="E15" s="14" t="s">
        <v>44</v>
      </c>
      <c r="F15" s="112"/>
      <c r="G15" s="94">
        <v>80000</v>
      </c>
      <c r="H15" s="94">
        <v>80000</v>
      </c>
      <c r="I15" s="94"/>
      <c r="J15" s="94"/>
      <c r="K15" s="94"/>
      <c r="L15" s="94"/>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row>
    <row r="16" spans="1:254" s="36" customFormat="1">
      <c r="A16" s="31"/>
      <c r="B16" s="20"/>
      <c r="C16" s="32"/>
      <c r="D16" s="20"/>
      <c r="E16" s="33" t="s">
        <v>45</v>
      </c>
      <c r="F16" s="33" t="s">
        <v>632</v>
      </c>
      <c r="G16" s="27">
        <v>200000</v>
      </c>
      <c r="H16" s="34"/>
      <c r="I16" s="34"/>
      <c r="J16" s="34"/>
      <c r="K16" s="34"/>
      <c r="L16" s="34"/>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row>
    <row r="17" spans="1:254" s="36" customFormat="1">
      <c r="A17" s="31"/>
      <c r="B17" s="20"/>
      <c r="C17" s="32"/>
      <c r="D17" s="20"/>
      <c r="E17" s="14" t="s">
        <v>46</v>
      </c>
      <c r="F17" s="112"/>
      <c r="G17" s="94">
        <v>200000</v>
      </c>
      <c r="H17" s="94">
        <v>200000</v>
      </c>
      <c r="I17" s="94"/>
      <c r="J17" s="94"/>
      <c r="K17" s="94"/>
      <c r="L17" s="94"/>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row>
    <row r="18" spans="1:254" s="36" customFormat="1" ht="118.8">
      <c r="A18" s="31"/>
      <c r="B18" s="20"/>
      <c r="C18" s="32" t="s">
        <v>47</v>
      </c>
      <c r="D18" s="20" t="s">
        <v>48</v>
      </c>
      <c r="E18" s="33" t="s">
        <v>423</v>
      </c>
      <c r="F18" s="33" t="s">
        <v>25</v>
      </c>
      <c r="G18" s="27">
        <v>60000</v>
      </c>
      <c r="H18" s="34"/>
      <c r="I18" s="34"/>
      <c r="J18" s="34"/>
      <c r="K18" s="34"/>
      <c r="L18" s="34"/>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row>
    <row r="19" spans="1:254" s="36" customFormat="1">
      <c r="A19" s="31"/>
      <c r="B19" s="20"/>
      <c r="C19" s="32"/>
      <c r="D19" s="20"/>
      <c r="E19" s="14" t="s">
        <v>414</v>
      </c>
      <c r="F19" s="112"/>
      <c r="G19" s="94">
        <v>60000</v>
      </c>
      <c r="H19" s="94">
        <v>60000</v>
      </c>
      <c r="I19" s="94"/>
      <c r="J19" s="94"/>
      <c r="K19" s="94"/>
      <c r="L19" s="9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row>
    <row r="20" spans="1:254" ht="79.2">
      <c r="A20" s="31"/>
      <c r="B20" s="20"/>
      <c r="C20" s="32" t="s">
        <v>49</v>
      </c>
      <c r="D20" s="20" t="s">
        <v>50</v>
      </c>
      <c r="E20" s="33" t="s">
        <v>51</v>
      </c>
      <c r="F20" s="33" t="s">
        <v>52</v>
      </c>
      <c r="G20" s="41">
        <v>1000000</v>
      </c>
      <c r="H20" s="93">
        <v>47840.57</v>
      </c>
      <c r="I20" s="34"/>
      <c r="J20" s="34"/>
      <c r="K20" s="34"/>
      <c r="L20" s="34"/>
    </row>
    <row r="21" spans="1:254" ht="26.4">
      <c r="A21" s="31"/>
      <c r="B21" s="20"/>
      <c r="C21" s="32"/>
      <c r="D21" s="20"/>
      <c r="E21" s="33"/>
      <c r="F21" s="33" t="s">
        <v>53</v>
      </c>
      <c r="G21" s="41">
        <v>300000</v>
      </c>
      <c r="H21" s="93"/>
      <c r="I21" s="34"/>
      <c r="J21" s="34"/>
      <c r="K21" s="34"/>
      <c r="L21" s="34"/>
    </row>
    <row r="22" spans="1:254">
      <c r="A22" s="31"/>
      <c r="B22" s="20"/>
      <c r="C22" s="32"/>
      <c r="D22" s="20"/>
      <c r="E22" s="14" t="s">
        <v>54</v>
      </c>
      <c r="F22" s="112"/>
      <c r="G22" s="94">
        <v>1300000</v>
      </c>
      <c r="H22" s="94">
        <v>47840.57</v>
      </c>
      <c r="I22" s="94">
        <v>500863</v>
      </c>
      <c r="J22" s="94">
        <v>751296.43</v>
      </c>
      <c r="K22" s="94"/>
      <c r="L22" s="94"/>
    </row>
    <row r="23" spans="1:254" ht="92.4">
      <c r="A23" s="31"/>
      <c r="B23" s="20" t="s">
        <v>27</v>
      </c>
      <c r="C23" s="32" t="s">
        <v>60</v>
      </c>
      <c r="D23" s="20" t="s">
        <v>61</v>
      </c>
      <c r="E23" s="33" t="s">
        <v>62</v>
      </c>
      <c r="F23" s="33" t="s">
        <v>63</v>
      </c>
      <c r="G23" s="27">
        <v>200000</v>
      </c>
      <c r="H23" s="93">
        <v>191810.66</v>
      </c>
      <c r="I23" s="34"/>
      <c r="J23" s="34"/>
      <c r="K23" s="34"/>
      <c r="L23" s="34"/>
    </row>
    <row r="24" spans="1:254">
      <c r="A24" s="31"/>
      <c r="B24" s="20"/>
      <c r="C24" s="32"/>
      <c r="D24" s="20"/>
      <c r="E24" s="14" t="s">
        <v>64</v>
      </c>
      <c r="F24" s="112"/>
      <c r="G24" s="94">
        <v>200000</v>
      </c>
      <c r="H24" s="94">
        <v>191810.66</v>
      </c>
      <c r="I24" s="94">
        <f>G24-H24</f>
        <v>8189.3399999999965</v>
      </c>
      <c r="J24" s="94"/>
      <c r="K24" s="94"/>
      <c r="L24" s="94"/>
    </row>
    <row r="25" spans="1:254" ht="39.6">
      <c r="A25" s="31"/>
      <c r="B25" s="20"/>
      <c r="C25" s="32"/>
      <c r="D25" s="20"/>
      <c r="E25" s="33" t="s">
        <v>65</v>
      </c>
      <c r="F25" s="33" t="s">
        <v>66</v>
      </c>
      <c r="G25" s="27">
        <v>200000</v>
      </c>
      <c r="H25" s="93">
        <v>158899.26</v>
      </c>
      <c r="I25" s="34"/>
      <c r="J25" s="34"/>
      <c r="K25" s="34"/>
      <c r="L25" s="34"/>
    </row>
    <row r="26" spans="1:254">
      <c r="A26" s="31"/>
      <c r="B26" s="20"/>
      <c r="C26" s="32"/>
      <c r="D26" s="20"/>
      <c r="E26" s="14" t="s">
        <v>67</v>
      </c>
      <c r="F26" s="112"/>
      <c r="G26" s="94">
        <v>200000</v>
      </c>
      <c r="H26" s="94">
        <v>158899.26</v>
      </c>
      <c r="I26" s="94">
        <v>41100.74</v>
      </c>
      <c r="J26" s="94"/>
      <c r="K26" s="94"/>
      <c r="L26" s="94"/>
    </row>
    <row r="27" spans="1:254" ht="39.6">
      <c r="A27" s="31"/>
      <c r="B27" s="20"/>
      <c r="C27" s="32"/>
      <c r="D27" s="20"/>
      <c r="E27" s="33" t="s">
        <v>68</v>
      </c>
      <c r="F27" s="33" t="s">
        <v>69</v>
      </c>
      <c r="G27" s="27">
        <v>200000</v>
      </c>
      <c r="H27" s="42"/>
      <c r="I27" s="34"/>
      <c r="J27" s="34"/>
      <c r="K27" s="34"/>
      <c r="L27" s="34"/>
    </row>
    <row r="28" spans="1:254">
      <c r="A28" s="31"/>
      <c r="B28" s="20"/>
      <c r="C28" s="32"/>
      <c r="D28" s="20"/>
      <c r="E28" s="14" t="s">
        <v>70</v>
      </c>
      <c r="F28" s="112"/>
      <c r="G28" s="94">
        <v>200000</v>
      </c>
      <c r="H28" s="94">
        <v>67770.77</v>
      </c>
      <c r="I28" s="94">
        <v>132229.23000000001</v>
      </c>
      <c r="J28" s="94"/>
      <c r="K28" s="94"/>
      <c r="L28" s="94"/>
    </row>
    <row r="29" spans="1:254" s="36" customFormat="1" ht="92.4">
      <c r="A29" s="31"/>
      <c r="B29" s="20"/>
      <c r="C29" s="32" t="s">
        <v>71</v>
      </c>
      <c r="D29" s="20" t="s">
        <v>72</v>
      </c>
      <c r="E29" s="33" t="s">
        <v>73</v>
      </c>
      <c r="F29" s="33" t="s">
        <v>74</v>
      </c>
      <c r="G29" s="27">
        <v>210000</v>
      </c>
      <c r="H29" s="34"/>
      <c r="I29" s="34"/>
      <c r="J29" s="34"/>
      <c r="K29" s="34"/>
      <c r="L29" s="34"/>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row>
    <row r="30" spans="1:254" s="36" customFormat="1" ht="26.4">
      <c r="A30" s="31"/>
      <c r="B30" s="20"/>
      <c r="C30" s="32"/>
      <c r="D30" s="20"/>
      <c r="E30" s="33" t="s">
        <v>73</v>
      </c>
      <c r="F30" s="33" t="s">
        <v>43</v>
      </c>
      <c r="G30" s="27">
        <v>20000</v>
      </c>
      <c r="H30" s="34"/>
      <c r="I30" s="34"/>
      <c r="J30" s="34"/>
      <c r="K30" s="34"/>
      <c r="L30" s="34"/>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row>
    <row r="31" spans="1:254" s="36" customFormat="1" ht="26.4">
      <c r="A31" s="31"/>
      <c r="B31" s="20"/>
      <c r="C31" s="32"/>
      <c r="D31" s="20"/>
      <c r="E31" s="33" t="s">
        <v>73</v>
      </c>
      <c r="F31" s="33" t="s">
        <v>75</v>
      </c>
      <c r="G31" s="27">
        <v>300000</v>
      </c>
      <c r="H31" s="34"/>
      <c r="I31" s="34"/>
      <c r="J31" s="34"/>
      <c r="K31" s="34"/>
      <c r="L31" s="34"/>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row>
    <row r="32" spans="1:254" s="36" customFormat="1">
      <c r="A32" s="31"/>
      <c r="B32" s="20"/>
      <c r="C32" s="32"/>
      <c r="D32" s="20"/>
      <c r="E32" s="33" t="s">
        <v>73</v>
      </c>
      <c r="F32" s="33" t="s">
        <v>76</v>
      </c>
      <c r="G32" s="27">
        <v>200000</v>
      </c>
      <c r="H32" s="34"/>
      <c r="I32" s="34"/>
      <c r="J32" s="34"/>
      <c r="K32" s="34"/>
      <c r="L32" s="34"/>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row>
    <row r="33" spans="1:254" s="36" customFormat="1">
      <c r="A33" s="31"/>
      <c r="B33" s="20"/>
      <c r="C33" s="32"/>
      <c r="D33" s="20"/>
      <c r="E33" s="33" t="s">
        <v>73</v>
      </c>
      <c r="F33" s="33" t="s">
        <v>77</v>
      </c>
      <c r="G33" s="27">
        <v>75000</v>
      </c>
      <c r="H33" s="34"/>
      <c r="I33" s="34"/>
      <c r="J33" s="34"/>
      <c r="K33" s="34"/>
      <c r="L33" s="34"/>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row>
    <row r="34" spans="1:254" s="36" customFormat="1">
      <c r="A34" s="31"/>
      <c r="B34" s="20"/>
      <c r="C34" s="32"/>
      <c r="D34" s="20"/>
      <c r="E34" s="33" t="s">
        <v>73</v>
      </c>
      <c r="F34" s="33" t="s">
        <v>78</v>
      </c>
      <c r="G34" s="27">
        <v>100000</v>
      </c>
      <c r="H34" s="34"/>
      <c r="I34" s="34"/>
      <c r="J34" s="34"/>
      <c r="K34" s="34"/>
      <c r="L34" s="34"/>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row>
    <row r="35" spans="1:254" s="36" customFormat="1">
      <c r="A35" s="31"/>
      <c r="B35" s="20"/>
      <c r="C35" s="32"/>
      <c r="D35" s="20"/>
      <c r="E35" s="14" t="s">
        <v>79</v>
      </c>
      <c r="F35" s="112"/>
      <c r="G35" s="94">
        <v>905000</v>
      </c>
      <c r="H35" s="94">
        <v>905000</v>
      </c>
      <c r="I35" s="94"/>
      <c r="J35" s="94"/>
      <c r="K35" s="94"/>
      <c r="L35" s="94"/>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row>
    <row r="36" spans="1:254" s="36" customFormat="1">
      <c r="A36" s="31"/>
      <c r="B36" s="20"/>
      <c r="C36" s="32"/>
      <c r="D36" s="20"/>
      <c r="E36" s="33" t="s">
        <v>80</v>
      </c>
      <c r="F36" s="33" t="s">
        <v>81</v>
      </c>
      <c r="G36" s="27">
        <v>200000</v>
      </c>
      <c r="H36" s="34"/>
      <c r="I36" s="34"/>
      <c r="J36" s="34"/>
      <c r="K36" s="34"/>
      <c r="L36" s="34"/>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row>
    <row r="37" spans="1:254" s="36" customFormat="1">
      <c r="A37" s="31"/>
      <c r="B37" s="20"/>
      <c r="C37" s="32"/>
      <c r="D37" s="20"/>
      <c r="E37" s="14" t="s">
        <v>82</v>
      </c>
      <c r="F37" s="112"/>
      <c r="G37" s="94">
        <v>200000</v>
      </c>
      <c r="H37" s="94">
        <v>200000</v>
      </c>
      <c r="I37" s="94"/>
      <c r="J37" s="94"/>
      <c r="K37" s="94"/>
      <c r="L37" s="94"/>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row>
    <row r="38" spans="1:254" s="36" customFormat="1">
      <c r="A38" s="31"/>
      <c r="B38" s="20"/>
      <c r="C38" s="32"/>
      <c r="D38" s="20"/>
      <c r="E38" s="33" t="s">
        <v>83</v>
      </c>
      <c r="F38" s="33" t="s">
        <v>415</v>
      </c>
      <c r="G38" s="27">
        <v>475000</v>
      </c>
      <c r="H38" s="34"/>
      <c r="I38" s="34"/>
      <c r="J38" s="34"/>
      <c r="K38" s="34"/>
      <c r="L38" s="34"/>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row>
    <row r="39" spans="1:254" s="36" customFormat="1">
      <c r="A39" s="31"/>
      <c r="B39" s="20"/>
      <c r="C39" s="32"/>
      <c r="D39" s="20"/>
      <c r="E39" s="14" t="s">
        <v>84</v>
      </c>
      <c r="F39" s="112"/>
      <c r="G39" s="94">
        <v>475000</v>
      </c>
      <c r="H39" s="94">
        <v>475000</v>
      </c>
      <c r="I39" s="94"/>
      <c r="J39" s="94"/>
      <c r="K39" s="94"/>
      <c r="L39" s="94"/>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row>
    <row r="40" spans="1:254" s="36" customFormat="1" ht="92.4">
      <c r="A40" s="31"/>
      <c r="B40" s="20" t="s">
        <v>9</v>
      </c>
      <c r="C40" s="32" t="s">
        <v>37</v>
      </c>
      <c r="D40" s="20" t="s">
        <v>38</v>
      </c>
      <c r="E40" s="33" t="s">
        <v>85</v>
      </c>
      <c r="F40" s="33" t="s">
        <v>86</v>
      </c>
      <c r="G40" s="27">
        <v>250000</v>
      </c>
      <c r="H40" s="34"/>
      <c r="I40" s="34"/>
      <c r="J40" s="34"/>
      <c r="K40" s="34"/>
      <c r="L40" s="34"/>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row>
    <row r="41" spans="1:254" s="36" customFormat="1">
      <c r="A41" s="31"/>
      <c r="B41" s="20"/>
      <c r="C41" s="32"/>
      <c r="D41" s="20"/>
      <c r="E41" s="33" t="s">
        <v>85</v>
      </c>
      <c r="F41" s="33" t="s">
        <v>87</v>
      </c>
      <c r="G41" s="27">
        <v>180000</v>
      </c>
      <c r="H41" s="34"/>
      <c r="I41" s="34"/>
      <c r="J41" s="34"/>
      <c r="K41" s="34"/>
      <c r="L41" s="34"/>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row>
    <row r="42" spans="1:254" s="36" customFormat="1">
      <c r="A42" s="31"/>
      <c r="B42" s="20"/>
      <c r="C42" s="32"/>
      <c r="D42" s="20"/>
      <c r="E42" s="33" t="s">
        <v>85</v>
      </c>
      <c r="F42" s="33" t="s">
        <v>88</v>
      </c>
      <c r="G42" s="27">
        <v>225000</v>
      </c>
      <c r="H42" s="34"/>
      <c r="I42" s="34"/>
      <c r="J42" s="34"/>
      <c r="K42" s="34"/>
      <c r="L42" s="34"/>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row>
    <row r="43" spans="1:254" s="36" customFormat="1">
      <c r="A43" s="31"/>
      <c r="B43" s="20"/>
      <c r="C43" s="32"/>
      <c r="D43" s="20"/>
      <c r="E43" s="33" t="s">
        <v>85</v>
      </c>
      <c r="F43" s="33" t="s">
        <v>89</v>
      </c>
      <c r="G43" s="27">
        <v>250000</v>
      </c>
      <c r="H43" s="34"/>
      <c r="I43" s="34"/>
      <c r="J43" s="34"/>
      <c r="K43" s="34"/>
      <c r="L43" s="34"/>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row>
    <row r="44" spans="1:254" s="36" customFormat="1">
      <c r="A44" s="31"/>
      <c r="B44" s="20"/>
      <c r="C44" s="32"/>
      <c r="D44" s="20"/>
      <c r="E44" s="33" t="s">
        <v>85</v>
      </c>
      <c r="F44" s="33" t="s">
        <v>90</v>
      </c>
      <c r="G44" s="27">
        <v>360000</v>
      </c>
      <c r="H44" s="34"/>
      <c r="I44" s="34"/>
      <c r="J44" s="34"/>
      <c r="K44" s="34"/>
      <c r="L44" s="34"/>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row>
    <row r="45" spans="1:254" s="36" customFormat="1">
      <c r="A45" s="31"/>
      <c r="B45" s="20"/>
      <c r="C45" s="32"/>
      <c r="D45" s="20"/>
      <c r="E45" s="14" t="s">
        <v>91</v>
      </c>
      <c r="F45" s="112"/>
      <c r="G45" s="94">
        <v>1265000</v>
      </c>
      <c r="H45" s="94">
        <v>1265000</v>
      </c>
      <c r="I45" s="94"/>
      <c r="J45" s="94"/>
      <c r="K45" s="94"/>
      <c r="L45" s="94"/>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row>
    <row r="46" spans="1:254" s="36" customFormat="1">
      <c r="A46" s="31"/>
      <c r="B46" s="20"/>
      <c r="C46" s="32"/>
      <c r="D46" s="20"/>
      <c r="E46" s="33" t="s">
        <v>92</v>
      </c>
      <c r="F46" s="33" t="s">
        <v>191</v>
      </c>
      <c r="G46" s="27">
        <v>199000</v>
      </c>
      <c r="H46" s="34"/>
      <c r="I46" s="34"/>
      <c r="J46" s="34"/>
      <c r="K46" s="34"/>
      <c r="L46" s="34"/>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row>
    <row r="47" spans="1:254" s="36" customFormat="1">
      <c r="A47" s="31"/>
      <c r="B47" s="20"/>
      <c r="C47" s="32"/>
      <c r="D47" s="20"/>
      <c r="E47" s="14" t="s">
        <v>93</v>
      </c>
      <c r="F47" s="112"/>
      <c r="G47" s="94">
        <v>199000</v>
      </c>
      <c r="H47" s="94">
        <v>199000</v>
      </c>
      <c r="I47" s="94"/>
      <c r="J47" s="94"/>
      <c r="K47" s="94"/>
      <c r="L47" s="94"/>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row>
    <row r="48" spans="1:254" s="36" customFormat="1">
      <c r="A48" s="31"/>
      <c r="B48" s="20"/>
      <c r="C48" s="32"/>
      <c r="D48" s="20"/>
      <c r="E48" s="33" t="s">
        <v>94</v>
      </c>
      <c r="F48" s="33" t="s">
        <v>95</v>
      </c>
      <c r="G48" s="27">
        <v>300000</v>
      </c>
      <c r="H48" s="34"/>
      <c r="I48" s="34"/>
      <c r="J48" s="34"/>
      <c r="K48" s="34"/>
      <c r="L48" s="34"/>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row>
    <row r="49" spans="1:254" s="36" customFormat="1">
      <c r="A49" s="31"/>
      <c r="B49" s="20"/>
      <c r="C49" s="32"/>
      <c r="D49" s="20"/>
      <c r="E49" s="14" t="s">
        <v>96</v>
      </c>
      <c r="F49" s="112"/>
      <c r="G49" s="94">
        <v>300000</v>
      </c>
      <c r="H49" s="94">
        <v>300000</v>
      </c>
      <c r="I49" s="94"/>
      <c r="J49" s="94"/>
      <c r="K49" s="94"/>
      <c r="L49" s="94"/>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row>
    <row r="50" spans="1:254" s="36" customFormat="1" ht="79.2">
      <c r="A50" s="31"/>
      <c r="B50" s="20"/>
      <c r="C50" s="32" t="s">
        <v>97</v>
      </c>
      <c r="D50" s="20" t="s">
        <v>98</v>
      </c>
      <c r="E50" s="33" t="s">
        <v>99</v>
      </c>
      <c r="F50" s="33" t="s">
        <v>100</v>
      </c>
      <c r="G50" s="27">
        <v>320993.09999999998</v>
      </c>
      <c r="H50" s="34"/>
      <c r="I50" s="34"/>
      <c r="J50" s="34"/>
      <c r="K50" s="34"/>
      <c r="L50" s="34"/>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row>
    <row r="51" spans="1:254" s="36" customFormat="1">
      <c r="A51" s="31"/>
      <c r="B51" s="20"/>
      <c r="C51" s="32"/>
      <c r="D51" s="20"/>
      <c r="E51" s="14" t="s">
        <v>101</v>
      </c>
      <c r="F51" s="112"/>
      <c r="G51" s="94">
        <v>320993.09999999998</v>
      </c>
      <c r="H51" s="94">
        <v>320993.09999999998</v>
      </c>
      <c r="I51" s="94"/>
      <c r="J51" s="94"/>
      <c r="K51" s="94"/>
      <c r="L51" s="94"/>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row>
    <row r="52" spans="1:254" ht="79.2">
      <c r="A52" s="31"/>
      <c r="B52" s="20"/>
      <c r="C52" s="32" t="s">
        <v>49</v>
      </c>
      <c r="D52" s="20" t="s">
        <v>50</v>
      </c>
      <c r="E52" s="33" t="s">
        <v>102</v>
      </c>
      <c r="F52" s="33" t="s">
        <v>103</v>
      </c>
      <c r="G52" s="27">
        <v>90000</v>
      </c>
      <c r="H52" s="42"/>
      <c r="I52" s="34"/>
      <c r="J52" s="34"/>
      <c r="K52" s="34"/>
      <c r="L52" s="34"/>
    </row>
    <row r="53" spans="1:254">
      <c r="A53" s="31"/>
      <c r="B53" s="20"/>
      <c r="C53" s="32"/>
      <c r="D53" s="20"/>
      <c r="E53" s="14" t="s">
        <v>104</v>
      </c>
      <c r="F53" s="112"/>
      <c r="G53" s="94">
        <v>90000</v>
      </c>
      <c r="H53" s="94">
        <v>85968.3</v>
      </c>
      <c r="I53" s="94">
        <v>4031.7</v>
      </c>
      <c r="J53" s="94"/>
      <c r="K53" s="94"/>
      <c r="L53" s="94"/>
    </row>
    <row r="54" spans="1:254" ht="79.2">
      <c r="A54" s="31"/>
      <c r="B54" s="20"/>
      <c r="C54" s="32"/>
      <c r="D54" s="20"/>
      <c r="E54" s="33" t="s">
        <v>105</v>
      </c>
      <c r="F54" s="33" t="s">
        <v>106</v>
      </c>
      <c r="G54" s="27">
        <v>280000</v>
      </c>
      <c r="H54" s="42"/>
      <c r="I54" s="34"/>
      <c r="J54" s="34"/>
      <c r="K54" s="34"/>
      <c r="L54" s="34"/>
    </row>
    <row r="55" spans="1:254">
      <c r="A55" s="31"/>
      <c r="B55" s="20"/>
      <c r="C55" s="32"/>
      <c r="D55" s="20"/>
      <c r="E55" s="14" t="s">
        <v>107</v>
      </c>
      <c r="F55" s="112"/>
      <c r="G55" s="94">
        <v>280000</v>
      </c>
      <c r="H55" s="94">
        <v>7993.44</v>
      </c>
      <c r="I55" s="94">
        <v>272006.56</v>
      </c>
      <c r="J55" s="94"/>
      <c r="K55" s="94"/>
      <c r="L55" s="94"/>
    </row>
    <row r="56" spans="1:254" ht="92.4">
      <c r="A56" s="31"/>
      <c r="B56" s="20"/>
      <c r="C56" s="32"/>
      <c r="D56" s="20"/>
      <c r="E56" s="33" t="s">
        <v>108</v>
      </c>
      <c r="F56" s="33" t="s">
        <v>109</v>
      </c>
      <c r="G56" s="27">
        <v>230000</v>
      </c>
      <c r="H56" s="42"/>
      <c r="I56" s="34"/>
      <c r="J56" s="34"/>
      <c r="K56" s="34"/>
      <c r="L56" s="34"/>
    </row>
    <row r="57" spans="1:254">
      <c r="A57" s="31"/>
      <c r="B57" s="20"/>
      <c r="C57" s="32"/>
      <c r="D57" s="20"/>
      <c r="E57" s="14" t="s">
        <v>110</v>
      </c>
      <c r="F57" s="112"/>
      <c r="G57" s="94">
        <v>230000</v>
      </c>
      <c r="H57" s="94">
        <v>223289.4</v>
      </c>
      <c r="I57" s="94">
        <v>6710.6</v>
      </c>
      <c r="J57" s="94"/>
      <c r="K57" s="94"/>
      <c r="L57" s="94"/>
    </row>
    <row r="58" spans="1:254" s="44" customFormat="1" ht="105.6">
      <c r="A58" s="37"/>
      <c r="B58" s="38"/>
      <c r="C58" s="39"/>
      <c r="D58" s="38" t="s">
        <v>192</v>
      </c>
      <c r="E58" s="40" t="s">
        <v>271</v>
      </c>
      <c r="F58" s="40" t="s">
        <v>272</v>
      </c>
      <c r="G58" s="41">
        <v>1490880.6</v>
      </c>
      <c r="H58" s="42"/>
      <c r="I58" s="42"/>
      <c r="J58" s="42"/>
      <c r="K58" s="42"/>
      <c r="L58" s="42"/>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row>
    <row r="59" spans="1:254">
      <c r="A59" s="31"/>
      <c r="B59" s="20"/>
      <c r="C59" s="32"/>
      <c r="D59" s="20"/>
      <c r="E59" s="14" t="s">
        <v>633</v>
      </c>
      <c r="F59" s="112"/>
      <c r="G59" s="94">
        <v>1490880.6</v>
      </c>
      <c r="H59" s="94">
        <v>1341690.25</v>
      </c>
      <c r="I59" s="94">
        <f>G59-H59</f>
        <v>149190.35000000009</v>
      </c>
      <c r="J59" s="94"/>
      <c r="K59" s="94"/>
      <c r="L59" s="94"/>
    </row>
    <row r="60" spans="1:254" ht="26.4">
      <c r="A60" s="23"/>
      <c r="B60" s="24" t="s">
        <v>595</v>
      </c>
      <c r="C60" s="29" t="s">
        <v>596</v>
      </c>
      <c r="D60" s="24"/>
      <c r="E60" s="2" t="s">
        <v>597</v>
      </c>
      <c r="F60" s="40" t="s">
        <v>601</v>
      </c>
      <c r="G60" s="26">
        <v>2869335.31</v>
      </c>
      <c r="H60" s="92"/>
      <c r="I60" s="21"/>
      <c r="J60" s="24"/>
      <c r="K60" s="24"/>
      <c r="L60" s="24"/>
    </row>
    <row r="61" spans="1:254">
      <c r="A61" s="45"/>
      <c r="B61" s="46"/>
      <c r="C61" s="47"/>
      <c r="D61" s="46"/>
      <c r="E61" s="14" t="s">
        <v>605</v>
      </c>
      <c r="F61" s="22"/>
      <c r="G61" s="94">
        <v>2869335.31</v>
      </c>
      <c r="H61" s="94">
        <v>130303.34</v>
      </c>
      <c r="I61" s="98">
        <v>821709.59</v>
      </c>
      <c r="J61" s="98">
        <v>1369515.98</v>
      </c>
      <c r="K61" s="98">
        <v>547806.4</v>
      </c>
      <c r="L61" s="3"/>
    </row>
    <row r="62" spans="1:254" ht="118.8">
      <c r="A62" s="9">
        <v>2014</v>
      </c>
      <c r="B62" s="4" t="s">
        <v>614</v>
      </c>
      <c r="C62" s="10" t="s">
        <v>167</v>
      </c>
      <c r="D62" s="46" t="s">
        <v>168</v>
      </c>
      <c r="E62" s="12" t="s">
        <v>277</v>
      </c>
      <c r="F62" s="2" t="s">
        <v>615</v>
      </c>
      <c r="G62" s="26">
        <v>78771098.239999995</v>
      </c>
      <c r="H62" s="26">
        <f>G62</f>
        <v>78771098.239999995</v>
      </c>
      <c r="I62" s="26">
        <v>0</v>
      </c>
      <c r="J62" s="46"/>
      <c r="K62" s="46"/>
      <c r="L62" s="46"/>
    </row>
    <row r="63" spans="1:254" ht="118.8">
      <c r="A63" s="9">
        <v>2014</v>
      </c>
      <c r="B63" s="4" t="s">
        <v>614</v>
      </c>
      <c r="C63" s="10" t="s">
        <v>167</v>
      </c>
      <c r="D63" s="46" t="s">
        <v>168</v>
      </c>
      <c r="E63" s="48" t="s">
        <v>670</v>
      </c>
      <c r="F63" s="2" t="s">
        <v>558</v>
      </c>
      <c r="G63" s="26">
        <v>7684335.2599999998</v>
      </c>
      <c r="H63" s="26">
        <v>7684335.2599999998</v>
      </c>
      <c r="I63" s="26"/>
      <c r="J63" s="46"/>
      <c r="K63" s="46"/>
      <c r="L63" s="46"/>
    </row>
    <row r="64" spans="1:254">
      <c r="A64" s="23"/>
      <c r="B64" s="24"/>
      <c r="C64" s="29"/>
      <c r="D64" s="24"/>
      <c r="E64" s="14" t="s">
        <v>616</v>
      </c>
      <c r="F64" s="112"/>
      <c r="G64" s="94">
        <f>G62+G63</f>
        <v>86455433.5</v>
      </c>
      <c r="H64" s="94">
        <f>H62+H63</f>
        <v>86455433.5</v>
      </c>
      <c r="I64" s="94">
        <f>I62+I63</f>
        <v>0</v>
      </c>
      <c r="J64" s="94"/>
      <c r="K64" s="94"/>
      <c r="L64" s="94"/>
    </row>
    <row r="65" spans="1:254" s="44" customFormat="1" ht="118.8">
      <c r="A65" s="37">
        <v>2014</v>
      </c>
      <c r="B65" s="49" t="s">
        <v>681</v>
      </c>
      <c r="C65" s="39" t="s">
        <v>167</v>
      </c>
      <c r="D65" s="38" t="s">
        <v>168</v>
      </c>
      <c r="E65" s="40" t="s">
        <v>277</v>
      </c>
      <c r="F65" s="40" t="s">
        <v>182</v>
      </c>
      <c r="G65" s="41">
        <v>51228901.759999998</v>
      </c>
      <c r="H65" s="42"/>
      <c r="I65" s="42"/>
      <c r="J65" s="42"/>
      <c r="K65" s="42"/>
      <c r="L65" s="42"/>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c r="IS65" s="43"/>
      <c r="IT65" s="43"/>
    </row>
    <row r="66" spans="1:254">
      <c r="A66" s="37"/>
      <c r="B66" s="38"/>
      <c r="C66" s="39"/>
      <c r="D66" s="38"/>
      <c r="E66" s="14" t="s">
        <v>616</v>
      </c>
      <c r="F66" s="112"/>
      <c r="G66" s="94">
        <v>51228901.759999998</v>
      </c>
      <c r="H66" s="94">
        <v>51228901.759999998</v>
      </c>
      <c r="I66" s="94"/>
      <c r="J66" s="94"/>
      <c r="K66" s="94"/>
      <c r="L66" s="94"/>
    </row>
    <row r="67" spans="1:254" s="51" customFormat="1" ht="92.4">
      <c r="A67" s="37" t="s">
        <v>193</v>
      </c>
      <c r="B67" s="38" t="s">
        <v>28</v>
      </c>
      <c r="C67" s="39" t="s">
        <v>29</v>
      </c>
      <c r="D67" s="38" t="s">
        <v>30</v>
      </c>
      <c r="E67" s="40" t="s">
        <v>273</v>
      </c>
      <c r="F67" s="40" t="s">
        <v>111</v>
      </c>
      <c r="G67" s="41">
        <v>2900000</v>
      </c>
      <c r="H67" s="42"/>
      <c r="I67" s="42"/>
      <c r="J67" s="42"/>
      <c r="K67" s="42"/>
      <c r="L67" s="42"/>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row>
    <row r="68" spans="1:254" s="36" customFormat="1">
      <c r="A68" s="31"/>
      <c r="B68" s="20"/>
      <c r="C68" s="32"/>
      <c r="D68" s="20"/>
      <c r="E68" s="14" t="s">
        <v>634</v>
      </c>
      <c r="F68" s="112"/>
      <c r="G68" s="94">
        <v>2900000</v>
      </c>
      <c r="H68" s="94">
        <v>2900000</v>
      </c>
      <c r="I68" s="94">
        <f>G68-H68</f>
        <v>0</v>
      </c>
      <c r="J68" s="94"/>
      <c r="K68" s="94"/>
      <c r="L68" s="94"/>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row>
    <row r="69" spans="1:254" s="44" customFormat="1">
      <c r="A69" s="37"/>
      <c r="B69" s="38"/>
      <c r="C69" s="39"/>
      <c r="D69" s="38"/>
      <c r="E69" s="40" t="s">
        <v>274</v>
      </c>
      <c r="F69" s="40" t="s">
        <v>678</v>
      </c>
      <c r="G69" s="41">
        <v>1600000</v>
      </c>
      <c r="H69" s="42"/>
      <c r="I69" s="42"/>
      <c r="L69" s="42"/>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row>
    <row r="70" spans="1:254">
      <c r="A70" s="31"/>
      <c r="B70" s="20"/>
      <c r="C70" s="32"/>
      <c r="D70" s="20"/>
      <c r="E70" s="14" t="s">
        <v>635</v>
      </c>
      <c r="F70" s="112"/>
      <c r="G70" s="94">
        <v>1600000</v>
      </c>
      <c r="H70" s="94">
        <v>223891.96</v>
      </c>
      <c r="I70" s="94">
        <v>481637.81</v>
      </c>
      <c r="J70" s="94">
        <v>894470.23</v>
      </c>
      <c r="K70" s="94"/>
      <c r="L70" s="94"/>
    </row>
    <row r="71" spans="1:254" s="51" customFormat="1">
      <c r="A71" s="37"/>
      <c r="B71" s="38"/>
      <c r="C71" s="39"/>
      <c r="D71" s="38"/>
      <c r="E71" s="40" t="s">
        <v>275</v>
      </c>
      <c r="F71" s="40" t="s">
        <v>31</v>
      </c>
      <c r="G71" s="41">
        <v>50000</v>
      </c>
      <c r="H71" s="42"/>
      <c r="I71" s="42"/>
      <c r="J71" s="42"/>
      <c r="K71" s="42"/>
      <c r="L71" s="42"/>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row>
    <row r="72" spans="1:254" s="36" customFormat="1">
      <c r="A72" s="31"/>
      <c r="B72" s="20"/>
      <c r="C72" s="32"/>
      <c r="D72" s="20"/>
      <c r="E72" s="14" t="s">
        <v>636</v>
      </c>
      <c r="F72" s="112"/>
      <c r="G72" s="94">
        <v>50000</v>
      </c>
      <c r="H72" s="94">
        <v>50000</v>
      </c>
      <c r="I72" s="94"/>
      <c r="J72" s="94"/>
      <c r="K72" s="94"/>
      <c r="L72" s="94"/>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c r="IT72" s="35"/>
    </row>
    <row r="73" spans="1:254" s="36" customFormat="1" ht="92.4">
      <c r="A73" s="31"/>
      <c r="B73" s="20" t="s">
        <v>10</v>
      </c>
      <c r="C73" s="32" t="s">
        <v>112</v>
      </c>
      <c r="D73" s="20" t="s">
        <v>113</v>
      </c>
      <c r="E73" s="33" t="s">
        <v>114</v>
      </c>
      <c r="F73" s="33" t="s">
        <v>116</v>
      </c>
      <c r="G73" s="27">
        <v>80000</v>
      </c>
      <c r="H73" s="34"/>
      <c r="I73" s="34"/>
      <c r="J73" s="34"/>
      <c r="K73" s="34"/>
      <c r="L73" s="34"/>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c r="IR73" s="35"/>
      <c r="IS73" s="35"/>
      <c r="IT73" s="35"/>
    </row>
    <row r="74" spans="1:254" s="36" customFormat="1">
      <c r="A74" s="31"/>
      <c r="B74" s="20"/>
      <c r="C74" s="32"/>
      <c r="D74" s="20"/>
      <c r="E74" s="33" t="s">
        <v>114</v>
      </c>
      <c r="F74" s="33" t="s">
        <v>117</v>
      </c>
      <c r="G74" s="27">
        <v>50000</v>
      </c>
      <c r="H74" s="34"/>
      <c r="I74" s="34"/>
      <c r="J74" s="34"/>
      <c r="K74" s="34"/>
      <c r="L74" s="34"/>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c r="IT74" s="35"/>
    </row>
    <row r="75" spans="1:254" s="36" customFormat="1">
      <c r="A75" s="31"/>
      <c r="B75" s="20"/>
      <c r="C75" s="32"/>
      <c r="D75" s="20"/>
      <c r="E75" s="33" t="s">
        <v>114</v>
      </c>
      <c r="F75" s="33" t="s">
        <v>118</v>
      </c>
      <c r="G75" s="27">
        <v>160000</v>
      </c>
      <c r="H75" s="34"/>
      <c r="I75" s="34"/>
      <c r="J75" s="34"/>
      <c r="K75" s="34"/>
      <c r="L75" s="34"/>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row>
    <row r="76" spans="1:254" s="36" customFormat="1">
      <c r="A76" s="31"/>
      <c r="B76" s="20"/>
      <c r="C76" s="32"/>
      <c r="D76" s="20"/>
      <c r="E76" s="33" t="s">
        <v>114</v>
      </c>
      <c r="F76" s="33" t="s">
        <v>120</v>
      </c>
      <c r="G76" s="27">
        <v>283127.27</v>
      </c>
      <c r="H76" s="34"/>
      <c r="I76" s="34"/>
      <c r="J76" s="34"/>
      <c r="K76" s="34"/>
      <c r="L76" s="34"/>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c r="IR76" s="35"/>
      <c r="IS76" s="35"/>
      <c r="IT76" s="35"/>
    </row>
    <row r="77" spans="1:254" s="36" customFormat="1">
      <c r="A77" s="31"/>
      <c r="B77" s="20"/>
      <c r="C77" s="32"/>
      <c r="D77" s="20"/>
      <c r="E77" s="33" t="s">
        <v>114</v>
      </c>
      <c r="F77" s="33" t="s">
        <v>119</v>
      </c>
      <c r="G77" s="27">
        <v>100000</v>
      </c>
      <c r="H77" s="34"/>
      <c r="I77" s="34"/>
      <c r="J77" s="34"/>
      <c r="K77" s="34"/>
      <c r="L77" s="34"/>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c r="IQ77" s="35"/>
      <c r="IR77" s="35"/>
      <c r="IS77" s="35"/>
      <c r="IT77" s="35"/>
    </row>
    <row r="78" spans="1:254" s="36" customFormat="1">
      <c r="A78" s="31"/>
      <c r="B78" s="20"/>
      <c r="C78" s="32"/>
      <c r="D78" s="20"/>
      <c r="E78" s="33" t="s">
        <v>114</v>
      </c>
      <c r="F78" s="33" t="s">
        <v>121</v>
      </c>
      <c r="G78" s="27">
        <v>50000</v>
      </c>
      <c r="H78" s="34"/>
      <c r="I78" s="34"/>
      <c r="J78" s="34"/>
      <c r="K78" s="34"/>
      <c r="L78" s="34"/>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c r="IT78" s="35"/>
    </row>
    <row r="79" spans="1:254" s="36" customFormat="1">
      <c r="A79" s="31"/>
      <c r="B79" s="20"/>
      <c r="C79" s="32"/>
      <c r="D79" s="20"/>
      <c r="E79" s="33" t="s">
        <v>114</v>
      </c>
      <c r="F79" s="33" t="s">
        <v>123</v>
      </c>
      <c r="G79" s="27">
        <v>75000</v>
      </c>
      <c r="H79" s="34"/>
      <c r="I79" s="34"/>
      <c r="J79" s="34"/>
      <c r="K79" s="34"/>
      <c r="L79" s="34"/>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row>
    <row r="80" spans="1:254" s="36" customFormat="1">
      <c r="A80" s="31"/>
      <c r="B80" s="20"/>
      <c r="C80" s="32"/>
      <c r="D80" s="20"/>
      <c r="E80" s="33" t="s">
        <v>114</v>
      </c>
      <c r="F80" s="33" t="s">
        <v>125</v>
      </c>
      <c r="G80" s="27">
        <v>100000</v>
      </c>
      <c r="H80" s="34"/>
      <c r="I80" s="34"/>
      <c r="J80" s="34"/>
      <c r="K80" s="34"/>
      <c r="L80" s="34"/>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row>
    <row r="81" spans="1:254" s="36" customFormat="1">
      <c r="A81" s="31"/>
      <c r="B81" s="20"/>
      <c r="C81" s="32"/>
      <c r="D81" s="20"/>
      <c r="E81" s="33" t="s">
        <v>114</v>
      </c>
      <c r="F81" s="33" t="s">
        <v>126</v>
      </c>
      <c r="G81" s="27">
        <v>25000</v>
      </c>
      <c r="H81" s="34"/>
      <c r="I81" s="34"/>
      <c r="J81" s="34"/>
      <c r="K81" s="34"/>
      <c r="L81" s="34"/>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row>
    <row r="82" spans="1:254" s="36" customFormat="1">
      <c r="A82" s="31"/>
      <c r="B82" s="20"/>
      <c r="C82" s="32"/>
      <c r="D82" s="20"/>
      <c r="E82" s="33" t="s">
        <v>114</v>
      </c>
      <c r="F82" s="33" t="s">
        <v>127</v>
      </c>
      <c r="G82" s="27">
        <v>25000</v>
      </c>
      <c r="H82" s="34"/>
      <c r="I82" s="34"/>
      <c r="J82" s="34"/>
      <c r="K82" s="34"/>
      <c r="L82" s="34"/>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c r="IQ82" s="35"/>
      <c r="IR82" s="35"/>
      <c r="IS82" s="35"/>
      <c r="IT82" s="35"/>
    </row>
    <row r="83" spans="1:254" s="36" customFormat="1">
      <c r="A83" s="31"/>
      <c r="B83" s="20"/>
      <c r="C83" s="32"/>
      <c r="D83" s="20"/>
      <c r="E83" s="33" t="s">
        <v>114</v>
      </c>
      <c r="F83" s="33" t="s">
        <v>128</v>
      </c>
      <c r="G83" s="27">
        <v>120000</v>
      </c>
      <c r="H83" s="34"/>
      <c r="I83" s="34"/>
      <c r="J83" s="34"/>
      <c r="K83" s="34"/>
      <c r="L83" s="34"/>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row>
    <row r="84" spans="1:254" s="36" customFormat="1">
      <c r="A84" s="31"/>
      <c r="B84" s="20"/>
      <c r="C84" s="32"/>
      <c r="D84" s="20"/>
      <c r="E84" s="33" t="s">
        <v>114</v>
      </c>
      <c r="F84" s="33" t="s">
        <v>129</v>
      </c>
      <c r="G84" s="27">
        <v>60000</v>
      </c>
      <c r="H84" s="34"/>
      <c r="I84" s="34"/>
      <c r="J84" s="34"/>
      <c r="K84" s="34"/>
      <c r="L84" s="34"/>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row>
    <row r="85" spans="1:254" s="36" customFormat="1">
      <c r="A85" s="31"/>
      <c r="B85" s="20"/>
      <c r="C85" s="32"/>
      <c r="D85" s="20"/>
      <c r="E85" s="33" t="s">
        <v>114</v>
      </c>
      <c r="F85" s="33" t="s">
        <v>130</v>
      </c>
      <c r="G85" s="27">
        <v>100000</v>
      </c>
      <c r="H85" s="34"/>
      <c r="I85" s="34"/>
      <c r="J85" s="34"/>
      <c r="K85" s="34"/>
      <c r="L85" s="34"/>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c r="IT85" s="35"/>
    </row>
    <row r="86" spans="1:254" s="36" customFormat="1">
      <c r="A86" s="31"/>
      <c r="B86" s="20"/>
      <c r="C86" s="32"/>
      <c r="D86" s="20"/>
      <c r="E86" s="33" t="s">
        <v>114</v>
      </c>
      <c r="F86" s="33" t="s">
        <v>131</v>
      </c>
      <c r="G86" s="27">
        <v>115000</v>
      </c>
      <c r="H86" s="34"/>
      <c r="I86" s="34"/>
      <c r="J86" s="34"/>
      <c r="K86" s="34"/>
      <c r="L86" s="34"/>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row>
    <row r="87" spans="1:254" s="36" customFormat="1">
      <c r="A87" s="31"/>
      <c r="B87" s="20"/>
      <c r="C87" s="32"/>
      <c r="D87" s="20"/>
      <c r="E87" s="33" t="s">
        <v>114</v>
      </c>
      <c r="F87" s="33" t="s">
        <v>132</v>
      </c>
      <c r="G87" s="27">
        <v>50000</v>
      </c>
      <c r="H87" s="34"/>
      <c r="I87" s="34"/>
      <c r="J87" s="34"/>
      <c r="K87" s="34"/>
      <c r="L87" s="34"/>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row>
    <row r="88" spans="1:254" s="36" customFormat="1">
      <c r="A88" s="31"/>
      <c r="B88" s="20"/>
      <c r="C88" s="32"/>
      <c r="D88" s="20"/>
      <c r="E88" s="33" t="s">
        <v>114</v>
      </c>
      <c r="F88" s="33" t="s">
        <v>133</v>
      </c>
      <c r="G88" s="27">
        <v>120000</v>
      </c>
      <c r="H88" s="34"/>
      <c r="I88" s="34"/>
      <c r="J88" s="34"/>
      <c r="K88" s="34"/>
      <c r="L88" s="34"/>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row>
    <row r="89" spans="1:254" s="36" customFormat="1">
      <c r="A89" s="31"/>
      <c r="B89" s="20"/>
      <c r="C89" s="32"/>
      <c r="D89" s="20"/>
      <c r="E89" s="33" t="s">
        <v>114</v>
      </c>
      <c r="F89" s="33" t="s">
        <v>134</v>
      </c>
      <c r="G89" s="27">
        <v>300000</v>
      </c>
      <c r="H89" s="34"/>
      <c r="I89" s="34"/>
      <c r="J89" s="34"/>
      <c r="K89" s="34"/>
      <c r="L89" s="34"/>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row>
    <row r="90" spans="1:254" s="36" customFormat="1">
      <c r="A90" s="31"/>
      <c r="B90" s="20"/>
      <c r="C90" s="32"/>
      <c r="D90" s="20"/>
      <c r="E90" s="33" t="s">
        <v>114</v>
      </c>
      <c r="F90" s="33" t="s">
        <v>135</v>
      </c>
      <c r="G90" s="27">
        <v>300000</v>
      </c>
      <c r="H90" s="34"/>
      <c r="I90" s="34"/>
      <c r="J90" s="34"/>
      <c r="K90" s="34"/>
      <c r="L90" s="34"/>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c r="IP90" s="35"/>
      <c r="IQ90" s="35"/>
      <c r="IR90" s="35"/>
      <c r="IS90" s="35"/>
      <c r="IT90" s="35"/>
    </row>
    <row r="91" spans="1:254" s="36" customFormat="1">
      <c r="A91" s="31"/>
      <c r="B91" s="20"/>
      <c r="C91" s="32"/>
      <c r="D91" s="20"/>
      <c r="E91" s="33" t="s">
        <v>114</v>
      </c>
      <c r="F91" s="33" t="s">
        <v>115</v>
      </c>
      <c r="G91" s="27">
        <v>100000</v>
      </c>
      <c r="H91" s="34"/>
      <c r="I91" s="34"/>
      <c r="J91" s="34"/>
      <c r="K91" s="34"/>
      <c r="L91" s="34"/>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c r="IQ91" s="35"/>
      <c r="IR91" s="35"/>
      <c r="IS91" s="35"/>
      <c r="IT91" s="35"/>
    </row>
    <row r="92" spans="1:254" s="36" customFormat="1">
      <c r="A92" s="31"/>
      <c r="B92" s="20"/>
      <c r="C92" s="32"/>
      <c r="D92" s="20"/>
      <c r="E92" s="33" t="s">
        <v>114</v>
      </c>
      <c r="F92" s="33" t="s">
        <v>122</v>
      </c>
      <c r="G92" s="27">
        <v>100000</v>
      </c>
      <c r="H92" s="34"/>
      <c r="I92" s="34"/>
      <c r="J92" s="34"/>
      <c r="K92" s="34"/>
      <c r="L92" s="34"/>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c r="HJ92" s="35"/>
      <c r="HK92" s="35"/>
      <c r="HL92" s="35"/>
      <c r="HM92" s="35"/>
      <c r="HN92" s="35"/>
      <c r="HO92" s="35"/>
      <c r="HP92" s="35"/>
      <c r="HQ92" s="35"/>
      <c r="HR92" s="35"/>
      <c r="HS92" s="35"/>
      <c r="HT92" s="35"/>
      <c r="HU92" s="35"/>
      <c r="HV92" s="35"/>
      <c r="HW92" s="35"/>
      <c r="HX92" s="35"/>
      <c r="HY92" s="35"/>
      <c r="HZ92" s="35"/>
      <c r="IA92" s="35"/>
      <c r="IB92" s="35"/>
      <c r="IC92" s="35"/>
      <c r="ID92" s="35"/>
      <c r="IE92" s="35"/>
      <c r="IF92" s="35"/>
      <c r="IG92" s="35"/>
      <c r="IH92" s="35"/>
      <c r="II92" s="35"/>
      <c r="IJ92" s="35"/>
      <c r="IK92" s="35"/>
      <c r="IL92" s="35"/>
      <c r="IM92" s="35"/>
      <c r="IN92" s="35"/>
      <c r="IO92" s="35"/>
      <c r="IP92" s="35"/>
      <c r="IQ92" s="35"/>
      <c r="IR92" s="35"/>
      <c r="IS92" s="35"/>
      <c r="IT92" s="35"/>
    </row>
    <row r="93" spans="1:254" s="36" customFormat="1">
      <c r="A93" s="31"/>
      <c r="B93" s="20"/>
      <c r="C93" s="32"/>
      <c r="D93" s="20"/>
      <c r="E93" s="33" t="s">
        <v>114</v>
      </c>
      <c r="F93" s="33" t="s">
        <v>124</v>
      </c>
      <c r="G93" s="27">
        <v>100000</v>
      </c>
      <c r="H93" s="34"/>
      <c r="I93" s="34"/>
      <c r="J93" s="34"/>
      <c r="K93" s="34"/>
      <c r="L93" s="34"/>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c r="HF93" s="35"/>
      <c r="HG93" s="35"/>
      <c r="HH93" s="35"/>
      <c r="HI93" s="35"/>
      <c r="HJ93" s="35"/>
      <c r="HK93" s="35"/>
      <c r="HL93" s="35"/>
      <c r="HM93" s="35"/>
      <c r="HN93" s="35"/>
      <c r="HO93" s="35"/>
      <c r="HP93" s="35"/>
      <c r="HQ93" s="35"/>
      <c r="HR93" s="35"/>
      <c r="HS93" s="35"/>
      <c r="HT93" s="35"/>
      <c r="HU93" s="35"/>
      <c r="HV93" s="35"/>
      <c r="HW93" s="35"/>
      <c r="HX93" s="35"/>
      <c r="HY93" s="35"/>
      <c r="HZ93" s="35"/>
      <c r="IA93" s="35"/>
      <c r="IB93" s="35"/>
      <c r="IC93" s="35"/>
      <c r="ID93" s="35"/>
      <c r="IE93" s="35"/>
      <c r="IF93" s="35"/>
      <c r="IG93" s="35"/>
      <c r="IH93" s="35"/>
      <c r="II93" s="35"/>
      <c r="IJ93" s="35"/>
      <c r="IK93" s="35"/>
      <c r="IL93" s="35"/>
      <c r="IM93" s="35"/>
      <c r="IN93" s="35"/>
      <c r="IO93" s="35"/>
      <c r="IP93" s="35"/>
      <c r="IQ93" s="35"/>
      <c r="IR93" s="35"/>
      <c r="IS93" s="35"/>
      <c r="IT93" s="35"/>
    </row>
    <row r="94" spans="1:254" s="36" customFormat="1">
      <c r="A94" s="31"/>
      <c r="B94" s="20"/>
      <c r="C94" s="32"/>
      <c r="D94" s="20"/>
      <c r="E94" s="14" t="s">
        <v>136</v>
      </c>
      <c r="F94" s="112"/>
      <c r="G94" s="94">
        <v>2413127.27</v>
      </c>
      <c r="H94" s="94">
        <v>2413127.27</v>
      </c>
      <c r="I94" s="94"/>
      <c r="J94" s="94"/>
      <c r="K94" s="94"/>
      <c r="L94" s="94"/>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c r="HJ94" s="35"/>
      <c r="HK94" s="35"/>
      <c r="HL94" s="35"/>
      <c r="HM94" s="35"/>
      <c r="HN94" s="35"/>
      <c r="HO94" s="35"/>
      <c r="HP94" s="35"/>
      <c r="HQ94" s="35"/>
      <c r="HR94" s="35"/>
      <c r="HS94" s="35"/>
      <c r="HT94" s="35"/>
      <c r="HU94" s="35"/>
      <c r="HV94" s="35"/>
      <c r="HW94" s="35"/>
      <c r="HX94" s="35"/>
      <c r="HY94" s="35"/>
      <c r="HZ94" s="35"/>
      <c r="IA94" s="35"/>
      <c r="IB94" s="35"/>
      <c r="IC94" s="35"/>
      <c r="ID94" s="35"/>
      <c r="IE94" s="35"/>
      <c r="IF94" s="35"/>
      <c r="IG94" s="35"/>
      <c r="IH94" s="35"/>
      <c r="II94" s="35"/>
      <c r="IJ94" s="35"/>
      <c r="IK94" s="35"/>
      <c r="IL94" s="35"/>
      <c r="IM94" s="35"/>
      <c r="IN94" s="35"/>
      <c r="IO94" s="35"/>
      <c r="IP94" s="35"/>
      <c r="IQ94" s="35"/>
      <c r="IR94" s="35"/>
      <c r="IS94" s="35"/>
      <c r="IT94" s="35"/>
    </row>
    <row r="95" spans="1:254" ht="79.2">
      <c r="A95" s="31"/>
      <c r="B95" s="20"/>
      <c r="C95" s="32" t="s">
        <v>137</v>
      </c>
      <c r="D95" s="20" t="s">
        <v>138</v>
      </c>
      <c r="E95" s="33" t="s">
        <v>139</v>
      </c>
      <c r="F95" s="33" t="s">
        <v>140</v>
      </c>
      <c r="G95" s="27">
        <v>3900000</v>
      </c>
      <c r="H95" s="42"/>
      <c r="I95" s="34"/>
      <c r="J95" s="34"/>
      <c r="K95" s="34"/>
      <c r="L95" s="34"/>
    </row>
    <row r="96" spans="1:254">
      <c r="A96" s="31"/>
      <c r="B96" s="20"/>
      <c r="C96" s="32"/>
      <c r="D96" s="20"/>
      <c r="E96" s="14" t="s">
        <v>141</v>
      </c>
      <c r="F96" s="112"/>
      <c r="G96" s="94">
        <v>3900000</v>
      </c>
      <c r="H96" s="94">
        <v>849372.54</v>
      </c>
      <c r="I96" s="94">
        <v>951188.1</v>
      </c>
      <c r="J96" s="94">
        <v>1525313.5</v>
      </c>
      <c r="K96" s="94">
        <v>574125.86</v>
      </c>
      <c r="L96" s="6"/>
    </row>
    <row r="97" spans="1:254" ht="26.4">
      <c r="A97" s="31"/>
      <c r="B97" s="20"/>
      <c r="C97" s="32"/>
      <c r="D97" s="20"/>
      <c r="E97" s="2" t="s">
        <v>142</v>
      </c>
      <c r="F97" s="33" t="s">
        <v>571</v>
      </c>
      <c r="G97" s="27">
        <v>1500000</v>
      </c>
      <c r="H97" s="42">
        <v>0</v>
      </c>
      <c r="I97" s="34"/>
      <c r="J97" s="34"/>
      <c r="K97" s="34"/>
      <c r="L97" s="34"/>
    </row>
    <row r="98" spans="1:254" ht="79.2">
      <c r="A98" s="31"/>
      <c r="B98" s="52"/>
      <c r="C98" s="53"/>
      <c r="D98" s="53" t="s">
        <v>138</v>
      </c>
      <c r="E98" s="2" t="s">
        <v>142</v>
      </c>
      <c r="F98" s="33" t="s">
        <v>571</v>
      </c>
      <c r="G98" s="27">
        <v>350000</v>
      </c>
      <c r="H98" s="42">
        <v>0</v>
      </c>
      <c r="I98" s="34"/>
      <c r="J98" s="34"/>
      <c r="K98" s="34"/>
      <c r="L98" s="34"/>
    </row>
    <row r="99" spans="1:254" ht="39.6">
      <c r="A99" s="31"/>
      <c r="B99" s="52"/>
      <c r="C99" s="53"/>
      <c r="D99" s="53" t="s">
        <v>637</v>
      </c>
      <c r="E99" s="2" t="s">
        <v>142</v>
      </c>
      <c r="F99" s="33" t="s">
        <v>571</v>
      </c>
      <c r="G99" s="27">
        <v>164795</v>
      </c>
      <c r="H99" s="42">
        <v>39161.199999999997</v>
      </c>
      <c r="I99" s="34"/>
      <c r="J99" s="34"/>
      <c r="K99" s="34"/>
      <c r="L99" s="34"/>
    </row>
    <row r="100" spans="1:254">
      <c r="A100" s="31"/>
      <c r="B100" s="20"/>
      <c r="C100" s="32"/>
      <c r="D100" s="20"/>
      <c r="E100" s="14" t="s">
        <v>143</v>
      </c>
      <c r="F100" s="112"/>
      <c r="G100" s="94">
        <v>2014795</v>
      </c>
      <c r="H100" s="98">
        <v>39161.199999999997</v>
      </c>
      <c r="I100" s="98">
        <v>592689.9</v>
      </c>
      <c r="J100" s="98">
        <v>987816.5</v>
      </c>
      <c r="K100" s="98">
        <v>395127.4</v>
      </c>
      <c r="L100" s="94"/>
    </row>
    <row r="101" spans="1:254" ht="26.4">
      <c r="A101" s="31"/>
      <c r="B101" s="20"/>
      <c r="C101" s="32"/>
      <c r="D101" s="20"/>
      <c r="E101" s="33" t="s">
        <v>145</v>
      </c>
      <c r="F101" s="33" t="s">
        <v>146</v>
      </c>
      <c r="G101" s="27">
        <v>310000</v>
      </c>
      <c r="H101" s="42"/>
      <c r="I101" s="34"/>
      <c r="J101" s="34"/>
      <c r="K101" s="34"/>
      <c r="L101" s="34"/>
    </row>
    <row r="102" spans="1:254">
      <c r="A102" s="31"/>
      <c r="B102" s="20"/>
      <c r="C102" s="32"/>
      <c r="D102" s="20"/>
      <c r="E102" s="14" t="s">
        <v>147</v>
      </c>
      <c r="F102" s="112"/>
      <c r="G102" s="94">
        <v>310000</v>
      </c>
      <c r="H102" s="94">
        <v>310000</v>
      </c>
      <c r="I102" s="94"/>
      <c r="J102" s="94"/>
      <c r="K102" s="94"/>
      <c r="L102" s="94"/>
    </row>
    <row r="103" spans="1:254" s="79" customFormat="1" ht="39.6">
      <c r="A103" s="113"/>
      <c r="B103" s="49"/>
      <c r="C103" s="114"/>
      <c r="D103" s="49"/>
      <c r="E103" s="2" t="s">
        <v>57</v>
      </c>
      <c r="F103" s="2" t="s">
        <v>144</v>
      </c>
      <c r="G103" s="83">
        <v>26872.73</v>
      </c>
      <c r="H103" s="93"/>
      <c r="I103" s="115"/>
      <c r="J103" s="115"/>
      <c r="K103" s="115"/>
      <c r="L103" s="115"/>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c r="HK103" s="28"/>
      <c r="HL103" s="28"/>
      <c r="HM103" s="28"/>
      <c r="HN103" s="28"/>
      <c r="HO103" s="28"/>
      <c r="HP103" s="28"/>
      <c r="HQ103" s="28"/>
      <c r="HR103" s="28"/>
      <c r="HS103" s="28"/>
      <c r="HT103" s="28"/>
      <c r="HU103" s="28"/>
      <c r="HV103" s="28"/>
      <c r="HW103" s="28"/>
      <c r="HX103" s="28"/>
      <c r="HY103" s="28"/>
      <c r="HZ103" s="28"/>
      <c r="IA103" s="28"/>
      <c r="IB103" s="28"/>
      <c r="IC103" s="28"/>
      <c r="ID103" s="28"/>
      <c r="IE103" s="28"/>
      <c r="IF103" s="28"/>
      <c r="IG103" s="28"/>
      <c r="IH103" s="28"/>
      <c r="II103" s="28"/>
      <c r="IJ103" s="28"/>
      <c r="IK103" s="28"/>
      <c r="IL103" s="28"/>
      <c r="IM103" s="28"/>
      <c r="IN103" s="28"/>
      <c r="IO103" s="28"/>
      <c r="IP103" s="28"/>
      <c r="IQ103" s="28"/>
      <c r="IR103" s="28"/>
      <c r="IS103" s="28"/>
      <c r="IT103" s="28"/>
    </row>
    <row r="104" spans="1:254" s="79" customFormat="1">
      <c r="A104" s="113"/>
      <c r="B104" s="49"/>
      <c r="C104" s="114"/>
      <c r="D104" s="49"/>
      <c r="E104" s="14" t="s">
        <v>59</v>
      </c>
      <c r="F104" s="112"/>
      <c r="G104" s="94">
        <v>26872.73</v>
      </c>
      <c r="H104" s="94">
        <v>26872.73</v>
      </c>
      <c r="I104" s="94"/>
      <c r="J104" s="94"/>
      <c r="K104" s="94"/>
      <c r="L104" s="94"/>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c r="IB104" s="28"/>
      <c r="IC104" s="28"/>
      <c r="ID104" s="28"/>
      <c r="IE104" s="28"/>
      <c r="IF104" s="28"/>
      <c r="IG104" s="28"/>
      <c r="IH104" s="28"/>
      <c r="II104" s="28"/>
      <c r="IJ104" s="28"/>
      <c r="IK104" s="28"/>
      <c r="IL104" s="28"/>
      <c r="IM104" s="28"/>
      <c r="IN104" s="28"/>
      <c r="IO104" s="28"/>
      <c r="IP104" s="28"/>
      <c r="IQ104" s="28"/>
      <c r="IR104" s="28"/>
      <c r="IS104" s="28"/>
      <c r="IT104" s="28"/>
    </row>
    <row r="105" spans="1:254" s="79" customFormat="1" ht="26.4">
      <c r="A105" s="113"/>
      <c r="B105" s="49"/>
      <c r="C105" s="114"/>
      <c r="D105" s="49"/>
      <c r="E105" s="2" t="s">
        <v>145</v>
      </c>
      <c r="F105" s="2" t="s">
        <v>146</v>
      </c>
      <c r="G105" s="83">
        <v>50000</v>
      </c>
      <c r="H105" s="93"/>
      <c r="I105" s="115"/>
      <c r="J105" s="115"/>
      <c r="K105" s="115"/>
      <c r="L105" s="115"/>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row>
    <row r="106" spans="1:254" s="79" customFormat="1">
      <c r="A106" s="113"/>
      <c r="B106" s="49"/>
      <c r="C106" s="114"/>
      <c r="D106" s="49"/>
      <c r="E106" s="14" t="s">
        <v>147</v>
      </c>
      <c r="F106" s="112"/>
      <c r="G106" s="94">
        <v>50000</v>
      </c>
      <c r="H106" s="94">
        <v>50000</v>
      </c>
      <c r="I106" s="94">
        <v>50000</v>
      </c>
      <c r="J106" s="94"/>
      <c r="K106" s="94"/>
      <c r="L106" s="94"/>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c r="IO106" s="28"/>
      <c r="IP106" s="28"/>
      <c r="IQ106" s="28"/>
      <c r="IR106" s="28"/>
      <c r="IS106" s="28"/>
      <c r="IT106" s="28"/>
    </row>
    <row r="107" spans="1:254" s="79" customFormat="1" ht="52.8">
      <c r="A107" s="113"/>
      <c r="B107" s="49"/>
      <c r="C107" s="114"/>
      <c r="D107" s="20" t="s">
        <v>664</v>
      </c>
      <c r="E107" s="33" t="s">
        <v>145</v>
      </c>
      <c r="F107" s="33" t="s">
        <v>146</v>
      </c>
      <c r="G107" s="27">
        <v>30000</v>
      </c>
      <c r="H107" s="41">
        <v>27350.71</v>
      </c>
      <c r="I107" s="93"/>
      <c r="J107" s="93"/>
      <c r="K107" s="93"/>
      <c r="L107" s="93"/>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28"/>
      <c r="HY107" s="28"/>
      <c r="HZ107" s="28"/>
      <c r="IA107" s="28"/>
      <c r="IB107" s="28"/>
      <c r="IC107" s="28"/>
      <c r="ID107" s="28"/>
      <c r="IE107" s="28"/>
      <c r="IF107" s="28"/>
      <c r="IG107" s="28"/>
      <c r="IH107" s="28"/>
      <c r="II107" s="28"/>
      <c r="IJ107" s="28"/>
      <c r="IK107" s="28"/>
      <c r="IL107" s="28"/>
      <c r="IM107" s="28"/>
      <c r="IN107" s="28"/>
      <c r="IO107" s="28"/>
      <c r="IP107" s="28"/>
      <c r="IQ107" s="28"/>
      <c r="IR107" s="28"/>
      <c r="IS107" s="28"/>
      <c r="IT107" s="28"/>
    </row>
    <row r="108" spans="1:254" s="79" customFormat="1">
      <c r="A108" s="113"/>
      <c r="B108" s="49"/>
      <c r="C108" s="114"/>
      <c r="D108" s="49"/>
      <c r="E108" s="14" t="s">
        <v>147</v>
      </c>
      <c r="F108" s="112"/>
      <c r="G108" s="94">
        <v>30000</v>
      </c>
      <c r="H108" s="94">
        <v>27350.71</v>
      </c>
      <c r="I108" s="94">
        <f>G108-H108</f>
        <v>2649.2900000000009</v>
      </c>
      <c r="J108" s="94"/>
      <c r="K108" s="94"/>
      <c r="L108" s="94"/>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28"/>
      <c r="HE108" s="28"/>
      <c r="HF108" s="28"/>
      <c r="HG108" s="28"/>
      <c r="HH108" s="28"/>
      <c r="HI108" s="28"/>
      <c r="HJ108" s="28"/>
      <c r="HK108" s="28"/>
      <c r="HL108" s="28"/>
      <c r="HM108" s="28"/>
      <c r="HN108" s="28"/>
      <c r="HO108" s="28"/>
      <c r="HP108" s="28"/>
      <c r="HQ108" s="28"/>
      <c r="HR108" s="28"/>
      <c r="HS108" s="28"/>
      <c r="HT108" s="28"/>
      <c r="HU108" s="28"/>
      <c r="HV108" s="28"/>
      <c r="HW108" s="28"/>
      <c r="HX108" s="28"/>
      <c r="HY108" s="28"/>
      <c r="HZ108" s="28"/>
      <c r="IA108" s="28"/>
      <c r="IB108" s="28"/>
      <c r="IC108" s="28"/>
      <c r="ID108" s="28"/>
      <c r="IE108" s="28"/>
      <c r="IF108" s="28"/>
      <c r="IG108" s="28"/>
      <c r="IH108" s="28"/>
      <c r="II108" s="28"/>
      <c r="IJ108" s="28"/>
      <c r="IK108" s="28"/>
      <c r="IL108" s="28"/>
      <c r="IM108" s="28"/>
      <c r="IN108" s="28"/>
      <c r="IO108" s="28"/>
      <c r="IP108" s="28"/>
      <c r="IQ108" s="28"/>
      <c r="IR108" s="28"/>
      <c r="IS108" s="28"/>
      <c r="IT108" s="28"/>
    </row>
    <row r="109" spans="1:254" s="36" customFormat="1" ht="79.2">
      <c r="A109" s="31"/>
      <c r="B109" s="20"/>
      <c r="C109" s="32" t="s">
        <v>148</v>
      </c>
      <c r="D109" s="53" t="s">
        <v>149</v>
      </c>
      <c r="E109" s="33" t="s">
        <v>150</v>
      </c>
      <c r="F109" s="33" t="s">
        <v>151</v>
      </c>
      <c r="G109" s="27">
        <v>272993.51</v>
      </c>
      <c r="H109" s="34"/>
      <c r="I109" s="34"/>
      <c r="J109" s="34"/>
      <c r="K109" s="34"/>
      <c r="L109" s="34"/>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c r="HQ109" s="35"/>
      <c r="HR109" s="35"/>
      <c r="HS109" s="35"/>
      <c r="HT109" s="35"/>
      <c r="HU109" s="35"/>
      <c r="HV109" s="35"/>
      <c r="HW109" s="35"/>
      <c r="HX109" s="35"/>
      <c r="HY109" s="35"/>
      <c r="HZ109" s="35"/>
      <c r="IA109" s="35"/>
      <c r="IB109" s="35"/>
      <c r="IC109" s="35"/>
      <c r="ID109" s="35"/>
      <c r="IE109" s="35"/>
      <c r="IF109" s="35"/>
      <c r="IG109" s="35"/>
      <c r="IH109" s="35"/>
      <c r="II109" s="35"/>
      <c r="IJ109" s="35"/>
      <c r="IK109" s="35"/>
      <c r="IL109" s="35"/>
      <c r="IM109" s="35"/>
      <c r="IN109" s="35"/>
      <c r="IO109" s="35"/>
      <c r="IP109" s="35"/>
      <c r="IQ109" s="35"/>
      <c r="IR109" s="35"/>
      <c r="IS109" s="35"/>
      <c r="IT109" s="35"/>
    </row>
    <row r="110" spans="1:254" s="36" customFormat="1">
      <c r="A110" s="31"/>
      <c r="B110" s="20"/>
      <c r="C110" s="32"/>
      <c r="D110" s="20"/>
      <c r="E110" s="14" t="s">
        <v>152</v>
      </c>
      <c r="F110" s="112"/>
      <c r="G110" s="94">
        <v>272993.51</v>
      </c>
      <c r="H110" s="94">
        <v>272993.51</v>
      </c>
      <c r="I110" s="94"/>
      <c r="J110" s="94"/>
      <c r="K110" s="94"/>
      <c r="L110" s="94"/>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c r="HV110" s="35"/>
      <c r="HW110" s="35"/>
      <c r="HX110" s="35"/>
      <c r="HY110" s="35"/>
      <c r="HZ110" s="35"/>
      <c r="IA110" s="35"/>
      <c r="IB110" s="35"/>
      <c r="IC110" s="35"/>
      <c r="ID110" s="35"/>
      <c r="IE110" s="35"/>
      <c r="IF110" s="35"/>
      <c r="IG110" s="35"/>
      <c r="IH110" s="35"/>
      <c r="II110" s="35"/>
      <c r="IJ110" s="35"/>
      <c r="IK110" s="35"/>
      <c r="IL110" s="35"/>
      <c r="IM110" s="35"/>
      <c r="IN110" s="35"/>
      <c r="IO110" s="35"/>
      <c r="IP110" s="35"/>
      <c r="IQ110" s="35"/>
      <c r="IR110" s="35"/>
      <c r="IS110" s="35"/>
      <c r="IT110" s="35"/>
    </row>
    <row r="111" spans="1:254" s="36" customFormat="1" ht="118.8">
      <c r="A111" s="31"/>
      <c r="B111" s="20"/>
      <c r="C111" s="32" t="s">
        <v>153</v>
      </c>
      <c r="D111" s="53" t="s">
        <v>154</v>
      </c>
      <c r="E111" s="33" t="s">
        <v>155</v>
      </c>
      <c r="F111" s="33" t="s">
        <v>32</v>
      </c>
      <c r="G111" s="27">
        <v>40000</v>
      </c>
      <c r="H111" s="34"/>
      <c r="I111" s="34"/>
      <c r="J111" s="34"/>
      <c r="K111" s="34"/>
      <c r="L111" s="34"/>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c r="EZ111" s="35"/>
      <c r="FA111" s="35"/>
      <c r="FB111" s="35"/>
      <c r="FC111" s="35"/>
      <c r="FD111" s="35"/>
      <c r="FE111" s="35"/>
      <c r="FF111" s="35"/>
      <c r="FG111" s="35"/>
      <c r="FH111" s="35"/>
      <c r="FI111" s="35"/>
      <c r="FJ111" s="35"/>
      <c r="FK111" s="35"/>
      <c r="FL111" s="35"/>
      <c r="FM111" s="35"/>
      <c r="FN111" s="35"/>
      <c r="FO111" s="35"/>
      <c r="FP111" s="35"/>
      <c r="FQ111" s="35"/>
      <c r="FR111" s="35"/>
      <c r="FS111" s="35"/>
      <c r="FT111" s="35"/>
      <c r="FU111" s="35"/>
      <c r="FV111" s="35"/>
      <c r="FW111" s="35"/>
      <c r="FX111" s="35"/>
      <c r="FY111" s="35"/>
      <c r="FZ111" s="35"/>
      <c r="GA111" s="35"/>
      <c r="GB111" s="35"/>
      <c r="GC111" s="35"/>
      <c r="GD111" s="35"/>
      <c r="GE111" s="35"/>
      <c r="GF111" s="35"/>
      <c r="GG111" s="35"/>
      <c r="GH111" s="35"/>
      <c r="GI111" s="35"/>
      <c r="GJ111" s="35"/>
      <c r="GK111" s="35"/>
      <c r="GL111" s="35"/>
      <c r="GM111" s="35"/>
      <c r="GN111" s="35"/>
      <c r="GO111" s="35"/>
      <c r="GP111" s="35"/>
      <c r="GQ111" s="35"/>
      <c r="GR111" s="35"/>
      <c r="GS111" s="35"/>
      <c r="GT111" s="35"/>
      <c r="GU111" s="35"/>
      <c r="GV111" s="35"/>
      <c r="GW111" s="35"/>
      <c r="GX111" s="35"/>
      <c r="GY111" s="35"/>
      <c r="GZ111" s="35"/>
      <c r="HA111" s="35"/>
      <c r="HB111" s="35"/>
      <c r="HC111" s="35"/>
      <c r="HD111" s="35"/>
      <c r="HE111" s="35"/>
      <c r="HF111" s="35"/>
      <c r="HG111" s="35"/>
      <c r="HH111" s="35"/>
      <c r="HI111" s="35"/>
      <c r="HJ111" s="35"/>
      <c r="HK111" s="35"/>
      <c r="HL111" s="35"/>
      <c r="HM111" s="35"/>
      <c r="HN111" s="35"/>
      <c r="HO111" s="35"/>
      <c r="HP111" s="35"/>
      <c r="HQ111" s="35"/>
      <c r="HR111" s="35"/>
      <c r="HS111" s="35"/>
      <c r="HT111" s="35"/>
      <c r="HU111" s="35"/>
      <c r="HV111" s="35"/>
      <c r="HW111" s="35"/>
      <c r="HX111" s="35"/>
      <c r="HY111" s="35"/>
      <c r="HZ111" s="35"/>
      <c r="IA111" s="35"/>
      <c r="IB111" s="35"/>
      <c r="IC111" s="35"/>
      <c r="ID111" s="35"/>
      <c r="IE111" s="35"/>
      <c r="IF111" s="35"/>
      <c r="IG111" s="35"/>
      <c r="IH111" s="35"/>
      <c r="II111" s="35"/>
      <c r="IJ111" s="35"/>
      <c r="IK111" s="35"/>
      <c r="IL111" s="35"/>
      <c r="IM111" s="35"/>
      <c r="IN111" s="35"/>
      <c r="IO111" s="35"/>
      <c r="IP111" s="35"/>
      <c r="IQ111" s="35"/>
      <c r="IR111" s="35"/>
      <c r="IS111" s="35"/>
      <c r="IT111" s="35"/>
    </row>
    <row r="112" spans="1:254" s="36" customFormat="1">
      <c r="A112" s="31"/>
      <c r="B112" s="20"/>
      <c r="C112" s="32"/>
      <c r="D112" s="20"/>
      <c r="E112" s="14" t="s">
        <v>156</v>
      </c>
      <c r="F112" s="112"/>
      <c r="G112" s="94">
        <v>40000</v>
      </c>
      <c r="H112" s="94">
        <v>40000</v>
      </c>
      <c r="I112" s="94"/>
      <c r="J112" s="94"/>
      <c r="K112" s="94"/>
      <c r="L112" s="94"/>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c r="HF112" s="35"/>
      <c r="HG112" s="35"/>
      <c r="HH112" s="35"/>
      <c r="HI112" s="35"/>
      <c r="HJ112" s="35"/>
      <c r="HK112" s="35"/>
      <c r="HL112" s="35"/>
      <c r="HM112" s="35"/>
      <c r="HN112" s="35"/>
      <c r="HO112" s="35"/>
      <c r="HP112" s="35"/>
      <c r="HQ112" s="35"/>
      <c r="HR112" s="35"/>
      <c r="HS112" s="35"/>
      <c r="HT112" s="35"/>
      <c r="HU112" s="35"/>
      <c r="HV112" s="35"/>
      <c r="HW112" s="35"/>
      <c r="HX112" s="35"/>
      <c r="HY112" s="35"/>
      <c r="HZ112" s="35"/>
      <c r="IA112" s="35"/>
      <c r="IB112" s="35"/>
      <c r="IC112" s="35"/>
      <c r="ID112" s="35"/>
      <c r="IE112" s="35"/>
      <c r="IF112" s="35"/>
      <c r="IG112" s="35"/>
      <c r="IH112" s="35"/>
      <c r="II112" s="35"/>
      <c r="IJ112" s="35"/>
      <c r="IK112" s="35"/>
      <c r="IL112" s="35"/>
      <c r="IM112" s="35"/>
      <c r="IN112" s="35"/>
      <c r="IO112" s="35"/>
      <c r="IP112" s="35"/>
      <c r="IQ112" s="35"/>
      <c r="IR112" s="35"/>
      <c r="IS112" s="35"/>
      <c r="IT112" s="35"/>
    </row>
    <row r="113" spans="1:254" s="51" customFormat="1" ht="132">
      <c r="A113" s="37" t="s">
        <v>194</v>
      </c>
      <c r="B113" s="38" t="s">
        <v>33</v>
      </c>
      <c r="C113" s="39" t="s">
        <v>12</v>
      </c>
      <c r="D113" s="53" t="s">
        <v>13</v>
      </c>
      <c r="E113" s="40" t="s">
        <v>276</v>
      </c>
      <c r="F113" s="40" t="s">
        <v>14</v>
      </c>
      <c r="G113" s="41">
        <v>1354500</v>
      </c>
      <c r="H113" s="42"/>
      <c r="I113" s="42"/>
      <c r="J113" s="42"/>
      <c r="K113" s="42"/>
      <c r="L113" s="42"/>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c r="IK113" s="50"/>
      <c r="IL113" s="50"/>
      <c r="IM113" s="50"/>
      <c r="IN113" s="50"/>
      <c r="IO113" s="50"/>
      <c r="IP113" s="50"/>
      <c r="IQ113" s="50"/>
      <c r="IR113" s="50"/>
      <c r="IS113" s="50"/>
      <c r="IT113" s="50"/>
    </row>
    <row r="114" spans="1:254" s="36" customFormat="1">
      <c r="A114" s="31"/>
      <c r="B114" s="20"/>
      <c r="C114" s="32"/>
      <c r="D114" s="20"/>
      <c r="E114" s="14" t="s">
        <v>638</v>
      </c>
      <c r="F114" s="112"/>
      <c r="G114" s="94">
        <v>1354500</v>
      </c>
      <c r="H114" s="94">
        <v>1354500</v>
      </c>
      <c r="I114" s="94"/>
      <c r="J114" s="94"/>
      <c r="K114" s="94"/>
      <c r="L114" s="94"/>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35"/>
      <c r="FL114" s="35"/>
      <c r="FM114" s="35"/>
      <c r="FN114" s="35"/>
      <c r="FO114" s="35"/>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35"/>
      <c r="GR114" s="35"/>
      <c r="GS114" s="35"/>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c r="HW114" s="35"/>
      <c r="HX114" s="35"/>
      <c r="HY114" s="35"/>
      <c r="HZ114" s="35"/>
      <c r="IA114" s="35"/>
      <c r="IB114" s="35"/>
      <c r="IC114" s="35"/>
      <c r="ID114" s="35"/>
      <c r="IE114" s="35"/>
      <c r="IF114" s="35"/>
      <c r="IG114" s="35"/>
      <c r="IH114" s="35"/>
      <c r="II114" s="35"/>
      <c r="IJ114" s="35"/>
      <c r="IK114" s="35"/>
      <c r="IL114" s="35"/>
      <c r="IM114" s="35"/>
      <c r="IN114" s="35"/>
      <c r="IO114" s="35"/>
      <c r="IP114" s="35"/>
      <c r="IQ114" s="35"/>
      <c r="IR114" s="35"/>
      <c r="IS114" s="35"/>
      <c r="IT114" s="35"/>
    </row>
    <row r="115" spans="1:254" s="51" customFormat="1" ht="92.4">
      <c r="A115" s="37"/>
      <c r="B115" s="38" t="s">
        <v>11</v>
      </c>
      <c r="C115" s="39" t="s">
        <v>16</v>
      </c>
      <c r="D115" s="53" t="s">
        <v>17</v>
      </c>
      <c r="E115" s="40" t="s">
        <v>278</v>
      </c>
      <c r="F115" s="40" t="s">
        <v>422</v>
      </c>
      <c r="G115" s="41">
        <v>750000</v>
      </c>
      <c r="H115" s="42"/>
      <c r="I115" s="42"/>
      <c r="J115" s="42"/>
      <c r="K115" s="42"/>
      <c r="L115" s="42"/>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row>
    <row r="116" spans="1:254" s="36" customFormat="1">
      <c r="A116" s="31"/>
      <c r="B116" s="20"/>
      <c r="C116" s="32"/>
      <c r="D116" s="20"/>
      <c r="E116" s="14" t="s">
        <v>639</v>
      </c>
      <c r="F116" s="112"/>
      <c r="G116" s="94">
        <v>750000</v>
      </c>
      <c r="H116" s="94">
        <v>0</v>
      </c>
      <c r="I116" s="94">
        <v>750000</v>
      </c>
      <c r="J116" s="94"/>
      <c r="K116" s="94"/>
      <c r="L116" s="94"/>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c r="FF116" s="35"/>
      <c r="FG116" s="35"/>
      <c r="FH116" s="35"/>
      <c r="FI116" s="35"/>
      <c r="FJ116" s="35"/>
      <c r="FK116" s="35"/>
      <c r="FL116" s="35"/>
      <c r="FM116" s="35"/>
      <c r="FN116" s="35"/>
      <c r="FO116" s="35"/>
      <c r="FP116" s="35"/>
      <c r="FQ116" s="35"/>
      <c r="FR116" s="35"/>
      <c r="FS116" s="35"/>
      <c r="FT116" s="35"/>
      <c r="FU116" s="35"/>
      <c r="FV116" s="35"/>
      <c r="FW116" s="35"/>
      <c r="FX116" s="35"/>
      <c r="FY116" s="35"/>
      <c r="FZ116" s="35"/>
      <c r="GA116" s="35"/>
      <c r="GB116" s="35"/>
      <c r="GC116" s="35"/>
      <c r="GD116" s="35"/>
      <c r="GE116" s="35"/>
      <c r="GF116" s="35"/>
      <c r="GG116" s="35"/>
      <c r="GH116" s="35"/>
      <c r="GI116" s="35"/>
      <c r="GJ116" s="35"/>
      <c r="GK116" s="35"/>
      <c r="GL116" s="35"/>
      <c r="GM116" s="35"/>
      <c r="GN116" s="35"/>
      <c r="GO116" s="35"/>
      <c r="GP116" s="35"/>
      <c r="GQ116" s="35"/>
      <c r="GR116" s="35"/>
      <c r="GS116" s="35"/>
      <c r="GT116" s="35"/>
      <c r="GU116" s="35"/>
      <c r="GV116" s="35"/>
      <c r="GW116" s="35"/>
      <c r="GX116" s="35"/>
      <c r="GY116" s="35"/>
      <c r="GZ116" s="35"/>
      <c r="HA116" s="35"/>
      <c r="HB116" s="35"/>
      <c r="HC116" s="35"/>
      <c r="HD116" s="35"/>
      <c r="HE116" s="35"/>
      <c r="HF116" s="35"/>
      <c r="HG116" s="35"/>
      <c r="HH116" s="35"/>
      <c r="HI116" s="35"/>
      <c r="HJ116" s="35"/>
      <c r="HK116" s="35"/>
      <c r="HL116" s="35"/>
      <c r="HM116" s="35"/>
      <c r="HN116" s="35"/>
      <c r="HO116" s="35"/>
      <c r="HP116" s="35"/>
      <c r="HQ116" s="35"/>
      <c r="HR116" s="35"/>
      <c r="HS116" s="35"/>
      <c r="HT116" s="35"/>
      <c r="HU116" s="35"/>
      <c r="HV116" s="35"/>
      <c r="HW116" s="35"/>
      <c r="HX116" s="35"/>
      <c r="HY116" s="35"/>
      <c r="HZ116" s="35"/>
      <c r="IA116" s="35"/>
      <c r="IB116" s="35"/>
      <c r="IC116" s="35"/>
      <c r="ID116" s="35"/>
      <c r="IE116" s="35"/>
      <c r="IF116" s="35"/>
      <c r="IG116" s="35"/>
      <c r="IH116" s="35"/>
      <c r="II116" s="35"/>
      <c r="IJ116" s="35"/>
      <c r="IK116" s="35"/>
      <c r="IL116" s="35"/>
      <c r="IM116" s="35"/>
      <c r="IN116" s="35"/>
      <c r="IO116" s="35"/>
      <c r="IP116" s="35"/>
      <c r="IQ116" s="35"/>
      <c r="IR116" s="35"/>
      <c r="IS116" s="35"/>
      <c r="IT116" s="35"/>
    </row>
    <row r="117" spans="1:254" s="36" customFormat="1" ht="105.6">
      <c r="A117" s="31"/>
      <c r="B117" s="20" t="s">
        <v>15</v>
      </c>
      <c r="C117" s="32" t="s">
        <v>18</v>
      </c>
      <c r="D117" s="53" t="s">
        <v>19</v>
      </c>
      <c r="E117" s="40" t="s">
        <v>279</v>
      </c>
      <c r="F117" s="40" t="s">
        <v>416</v>
      </c>
      <c r="G117" s="41">
        <v>73078</v>
      </c>
      <c r="H117" s="41"/>
      <c r="I117" s="41"/>
      <c r="J117" s="34"/>
      <c r="K117" s="34"/>
      <c r="L117" s="34"/>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5"/>
      <c r="FB117" s="35"/>
      <c r="FC117" s="35"/>
      <c r="FD117" s="35"/>
      <c r="FE117" s="35"/>
      <c r="FF117" s="35"/>
      <c r="FG117" s="35"/>
      <c r="FH117" s="35"/>
      <c r="FI117" s="35"/>
      <c r="FJ117" s="35"/>
      <c r="FK117" s="35"/>
      <c r="FL117" s="35"/>
      <c r="FM117" s="35"/>
      <c r="FN117" s="35"/>
      <c r="FO117" s="35"/>
      <c r="FP117" s="35"/>
      <c r="FQ117" s="35"/>
      <c r="FR117" s="35"/>
      <c r="FS117" s="35"/>
      <c r="FT117" s="35"/>
      <c r="FU117" s="35"/>
      <c r="FV117" s="35"/>
      <c r="FW117" s="35"/>
      <c r="FX117" s="35"/>
      <c r="FY117" s="35"/>
      <c r="FZ117" s="35"/>
      <c r="GA117" s="35"/>
      <c r="GB117" s="35"/>
      <c r="GC117" s="35"/>
      <c r="GD117" s="35"/>
      <c r="GE117" s="35"/>
      <c r="GF117" s="35"/>
      <c r="GG117" s="35"/>
      <c r="GH117" s="35"/>
      <c r="GI117" s="35"/>
      <c r="GJ117" s="35"/>
      <c r="GK117" s="35"/>
      <c r="GL117" s="35"/>
      <c r="GM117" s="35"/>
      <c r="GN117" s="35"/>
      <c r="GO117" s="35"/>
      <c r="GP117" s="35"/>
      <c r="GQ117" s="35"/>
      <c r="GR117" s="35"/>
      <c r="GS117" s="35"/>
      <c r="GT117" s="35"/>
      <c r="GU117" s="35"/>
      <c r="GV117" s="35"/>
      <c r="GW117" s="35"/>
      <c r="GX117" s="35"/>
      <c r="GY117" s="35"/>
      <c r="GZ117" s="35"/>
      <c r="HA117" s="35"/>
      <c r="HB117" s="35"/>
      <c r="HC117" s="35"/>
      <c r="HD117" s="35"/>
      <c r="HE117" s="35"/>
      <c r="HF117" s="35"/>
      <c r="HG117" s="35"/>
      <c r="HH117" s="35"/>
      <c r="HI117" s="35"/>
      <c r="HJ117" s="35"/>
      <c r="HK117" s="35"/>
      <c r="HL117" s="35"/>
      <c r="HM117" s="35"/>
      <c r="HN117" s="35"/>
      <c r="HO117" s="35"/>
      <c r="HP117" s="35"/>
      <c r="HQ117" s="35"/>
      <c r="HR117" s="35"/>
      <c r="HS117" s="35"/>
      <c r="HT117" s="35"/>
      <c r="HU117" s="35"/>
      <c r="HV117" s="35"/>
      <c r="HW117" s="35"/>
      <c r="HX117" s="35"/>
      <c r="HY117" s="35"/>
      <c r="HZ117" s="35"/>
      <c r="IA117" s="35"/>
      <c r="IB117" s="35"/>
      <c r="IC117" s="35"/>
      <c r="ID117" s="35"/>
      <c r="IE117" s="35"/>
      <c r="IF117" s="35"/>
      <c r="IG117" s="35"/>
      <c r="IH117" s="35"/>
      <c r="II117" s="35"/>
      <c r="IJ117" s="35"/>
      <c r="IK117" s="35"/>
      <c r="IL117" s="35"/>
      <c r="IM117" s="35"/>
      <c r="IN117" s="35"/>
      <c r="IO117" s="35"/>
      <c r="IP117" s="35"/>
      <c r="IQ117" s="35"/>
      <c r="IR117" s="35"/>
      <c r="IS117" s="35"/>
      <c r="IT117" s="35"/>
    </row>
    <row r="118" spans="1:254" s="36" customFormat="1">
      <c r="A118" s="31"/>
      <c r="B118" s="20"/>
      <c r="C118" s="32"/>
      <c r="D118" s="20"/>
      <c r="E118" s="40" t="s">
        <v>279</v>
      </c>
      <c r="F118" s="40" t="s">
        <v>417</v>
      </c>
      <c r="G118" s="41">
        <f>G122-G117-G119-G120-G121</f>
        <v>57884.06</v>
      </c>
      <c r="H118" s="41"/>
      <c r="I118" s="41"/>
      <c r="J118" s="34"/>
      <c r="K118" s="34"/>
      <c r="L118" s="34"/>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c r="FI118" s="35"/>
      <c r="FJ118" s="35"/>
      <c r="FK118" s="35"/>
      <c r="FL118" s="35"/>
      <c r="FM118" s="35"/>
      <c r="FN118" s="35"/>
      <c r="FO118" s="35"/>
      <c r="FP118" s="35"/>
      <c r="FQ118" s="35"/>
      <c r="FR118" s="35"/>
      <c r="FS118" s="35"/>
      <c r="FT118" s="35"/>
      <c r="FU118" s="35"/>
      <c r="FV118" s="35"/>
      <c r="FW118" s="35"/>
      <c r="FX118" s="35"/>
      <c r="FY118" s="35"/>
      <c r="FZ118" s="35"/>
      <c r="GA118" s="35"/>
      <c r="GB118" s="35"/>
      <c r="GC118" s="35"/>
      <c r="GD118" s="35"/>
      <c r="GE118" s="35"/>
      <c r="GF118" s="35"/>
      <c r="GG118" s="35"/>
      <c r="GH118" s="35"/>
      <c r="GI118" s="35"/>
      <c r="GJ118" s="35"/>
      <c r="GK118" s="35"/>
      <c r="GL118" s="35"/>
      <c r="GM118" s="35"/>
      <c r="GN118" s="35"/>
      <c r="GO118" s="35"/>
      <c r="GP118" s="35"/>
      <c r="GQ118" s="35"/>
      <c r="GR118" s="35"/>
      <c r="GS118" s="35"/>
      <c r="GT118" s="35"/>
      <c r="GU118" s="35"/>
      <c r="GV118" s="35"/>
      <c r="GW118" s="35"/>
      <c r="GX118" s="35"/>
      <c r="GY118" s="35"/>
      <c r="GZ118" s="35"/>
      <c r="HA118" s="35"/>
      <c r="HB118" s="35"/>
      <c r="HC118" s="35"/>
      <c r="HD118" s="35"/>
      <c r="HE118" s="35"/>
      <c r="HF118" s="35"/>
      <c r="HG118" s="35"/>
      <c r="HH118" s="35"/>
      <c r="HI118" s="35"/>
      <c r="HJ118" s="35"/>
      <c r="HK118" s="35"/>
      <c r="HL118" s="35"/>
      <c r="HM118" s="35"/>
      <c r="HN118" s="35"/>
      <c r="HO118" s="35"/>
      <c r="HP118" s="35"/>
      <c r="HQ118" s="35"/>
      <c r="HR118" s="35"/>
      <c r="HS118" s="35"/>
      <c r="HT118" s="35"/>
      <c r="HU118" s="35"/>
      <c r="HV118" s="35"/>
      <c r="HW118" s="35"/>
      <c r="HX118" s="35"/>
      <c r="HY118" s="35"/>
      <c r="HZ118" s="35"/>
      <c r="IA118" s="35"/>
      <c r="IB118" s="35"/>
      <c r="IC118" s="35"/>
      <c r="ID118" s="35"/>
      <c r="IE118" s="35"/>
      <c r="IF118" s="35"/>
      <c r="IG118" s="35"/>
      <c r="IH118" s="35"/>
      <c r="II118" s="35"/>
      <c r="IJ118" s="35"/>
      <c r="IK118" s="35"/>
      <c r="IL118" s="35"/>
      <c r="IM118" s="35"/>
      <c r="IN118" s="35"/>
      <c r="IO118" s="35"/>
      <c r="IP118" s="35"/>
      <c r="IQ118" s="35"/>
      <c r="IR118" s="35"/>
      <c r="IS118" s="35"/>
      <c r="IT118" s="35"/>
    </row>
    <row r="119" spans="1:254" s="36" customFormat="1">
      <c r="A119" s="31"/>
      <c r="B119" s="20"/>
      <c r="C119" s="32"/>
      <c r="D119" s="20"/>
      <c r="E119" s="40" t="s">
        <v>279</v>
      </c>
      <c r="F119" s="40" t="s">
        <v>418</v>
      </c>
      <c r="G119" s="41">
        <v>28318.38</v>
      </c>
      <c r="H119" s="41"/>
      <c r="I119" s="41"/>
      <c r="J119" s="34"/>
      <c r="K119" s="34"/>
      <c r="L119" s="34"/>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c r="HF119" s="35"/>
      <c r="HG119" s="35"/>
      <c r="HH119" s="35"/>
      <c r="HI119" s="35"/>
      <c r="HJ119" s="35"/>
      <c r="HK119" s="35"/>
      <c r="HL119" s="35"/>
      <c r="HM119" s="35"/>
      <c r="HN119" s="35"/>
      <c r="HO119" s="35"/>
      <c r="HP119" s="35"/>
      <c r="HQ119" s="35"/>
      <c r="HR119" s="35"/>
      <c r="HS119" s="35"/>
      <c r="HT119" s="35"/>
      <c r="HU119" s="35"/>
      <c r="HV119" s="35"/>
      <c r="HW119" s="35"/>
      <c r="HX119" s="35"/>
      <c r="HY119" s="35"/>
      <c r="HZ119" s="35"/>
      <c r="IA119" s="35"/>
      <c r="IB119" s="35"/>
      <c r="IC119" s="35"/>
      <c r="ID119" s="35"/>
      <c r="IE119" s="35"/>
      <c r="IF119" s="35"/>
      <c r="IG119" s="35"/>
      <c r="IH119" s="35"/>
      <c r="II119" s="35"/>
      <c r="IJ119" s="35"/>
      <c r="IK119" s="35"/>
      <c r="IL119" s="35"/>
      <c r="IM119" s="35"/>
      <c r="IN119" s="35"/>
      <c r="IO119" s="35"/>
      <c r="IP119" s="35"/>
      <c r="IQ119" s="35"/>
      <c r="IR119" s="35"/>
      <c r="IS119" s="35"/>
      <c r="IT119" s="35"/>
    </row>
    <row r="120" spans="1:254" s="36" customFormat="1">
      <c r="A120" s="31"/>
      <c r="B120" s="20"/>
      <c r="C120" s="32"/>
      <c r="D120" s="20"/>
      <c r="E120" s="40" t="s">
        <v>279</v>
      </c>
      <c r="F120" s="40" t="s">
        <v>419</v>
      </c>
      <c r="G120" s="41">
        <v>18027.560000000001</v>
      </c>
      <c r="H120" s="41"/>
      <c r="I120" s="41"/>
      <c r="J120" s="34"/>
      <c r="K120" s="34"/>
      <c r="L120" s="34"/>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5"/>
      <c r="FB120" s="35"/>
      <c r="FC120" s="35"/>
      <c r="FD120" s="35"/>
      <c r="FE120" s="35"/>
      <c r="FF120" s="35"/>
      <c r="FG120" s="35"/>
      <c r="FH120" s="35"/>
      <c r="FI120" s="35"/>
      <c r="FJ120" s="35"/>
      <c r="FK120" s="35"/>
      <c r="FL120" s="35"/>
      <c r="FM120" s="35"/>
      <c r="FN120" s="35"/>
      <c r="FO120" s="35"/>
      <c r="FP120" s="35"/>
      <c r="FQ120" s="35"/>
      <c r="FR120" s="35"/>
      <c r="FS120" s="35"/>
      <c r="FT120" s="35"/>
      <c r="FU120" s="35"/>
      <c r="FV120" s="35"/>
      <c r="FW120" s="35"/>
      <c r="FX120" s="35"/>
      <c r="FY120" s="35"/>
      <c r="FZ120" s="35"/>
      <c r="GA120" s="35"/>
      <c r="GB120" s="35"/>
      <c r="GC120" s="35"/>
      <c r="GD120" s="35"/>
      <c r="GE120" s="35"/>
      <c r="GF120" s="35"/>
      <c r="GG120" s="35"/>
      <c r="GH120" s="35"/>
      <c r="GI120" s="35"/>
      <c r="GJ120" s="35"/>
      <c r="GK120" s="35"/>
      <c r="GL120" s="35"/>
      <c r="GM120" s="35"/>
      <c r="GN120" s="35"/>
      <c r="GO120" s="35"/>
      <c r="GP120" s="35"/>
      <c r="GQ120" s="35"/>
      <c r="GR120" s="35"/>
      <c r="GS120" s="35"/>
      <c r="GT120" s="35"/>
      <c r="GU120" s="35"/>
      <c r="GV120" s="35"/>
      <c r="GW120" s="35"/>
      <c r="GX120" s="35"/>
      <c r="GY120" s="35"/>
      <c r="GZ120" s="35"/>
      <c r="HA120" s="35"/>
      <c r="HB120" s="35"/>
      <c r="HC120" s="35"/>
      <c r="HD120" s="35"/>
      <c r="HE120" s="35"/>
      <c r="HF120" s="35"/>
      <c r="HG120" s="35"/>
      <c r="HH120" s="35"/>
      <c r="HI120" s="35"/>
      <c r="HJ120" s="35"/>
      <c r="HK120" s="35"/>
      <c r="HL120" s="35"/>
      <c r="HM120" s="35"/>
      <c r="HN120" s="35"/>
      <c r="HO120" s="35"/>
      <c r="HP120" s="35"/>
      <c r="HQ120" s="35"/>
      <c r="HR120" s="35"/>
      <c r="HS120" s="35"/>
      <c r="HT120" s="35"/>
      <c r="HU120" s="35"/>
      <c r="HV120" s="35"/>
      <c r="HW120" s="35"/>
      <c r="HX120" s="35"/>
      <c r="HY120" s="35"/>
      <c r="HZ120" s="35"/>
      <c r="IA120" s="35"/>
      <c r="IB120" s="35"/>
      <c r="IC120" s="35"/>
      <c r="ID120" s="35"/>
      <c r="IE120" s="35"/>
      <c r="IF120" s="35"/>
      <c r="IG120" s="35"/>
      <c r="IH120" s="35"/>
      <c r="II120" s="35"/>
      <c r="IJ120" s="35"/>
      <c r="IK120" s="35"/>
      <c r="IL120" s="35"/>
      <c r="IM120" s="35"/>
      <c r="IN120" s="35"/>
      <c r="IO120" s="35"/>
      <c r="IP120" s="35"/>
      <c r="IQ120" s="35"/>
      <c r="IR120" s="35"/>
      <c r="IS120" s="35"/>
      <c r="IT120" s="35"/>
    </row>
    <row r="121" spans="1:254" s="36" customFormat="1">
      <c r="A121" s="31"/>
      <c r="B121" s="20"/>
      <c r="C121" s="32"/>
      <c r="D121" s="20"/>
      <c r="E121" s="40" t="s">
        <v>279</v>
      </c>
      <c r="F121" s="40" t="s">
        <v>420</v>
      </c>
      <c r="G121" s="41">
        <v>22692</v>
      </c>
      <c r="H121" s="41"/>
      <c r="I121" s="41"/>
      <c r="J121" s="34"/>
      <c r="K121" s="34"/>
      <c r="L121" s="34"/>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c r="IP121" s="35"/>
      <c r="IQ121" s="35"/>
      <c r="IR121" s="35"/>
      <c r="IS121" s="35"/>
      <c r="IT121" s="35"/>
    </row>
    <row r="122" spans="1:254" s="36" customFormat="1">
      <c r="A122" s="31"/>
      <c r="B122" s="20"/>
      <c r="C122" s="32"/>
      <c r="D122" s="20"/>
      <c r="E122" s="14" t="s">
        <v>640</v>
      </c>
      <c r="F122" s="112"/>
      <c r="G122" s="94">
        <v>200000</v>
      </c>
      <c r="H122" s="94">
        <v>180000</v>
      </c>
      <c r="I122" s="94">
        <v>20000</v>
      </c>
      <c r="J122" s="94"/>
      <c r="K122" s="94"/>
      <c r="L122" s="94"/>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c r="IQ122" s="35"/>
      <c r="IR122" s="35"/>
      <c r="IS122" s="35"/>
      <c r="IT122" s="35"/>
    </row>
    <row r="123" spans="1:254" s="44" customFormat="1" ht="92.4">
      <c r="A123" s="37"/>
      <c r="B123" s="38" t="s">
        <v>20</v>
      </c>
      <c r="C123" s="39" t="s">
        <v>35</v>
      </c>
      <c r="D123" s="53" t="s">
        <v>36</v>
      </c>
      <c r="E123" s="40" t="s">
        <v>280</v>
      </c>
      <c r="F123" s="40" t="s">
        <v>157</v>
      </c>
      <c r="G123" s="41">
        <v>140000</v>
      </c>
      <c r="H123" s="41">
        <v>16740</v>
      </c>
      <c r="I123" s="42"/>
      <c r="J123" s="42"/>
      <c r="K123" s="42"/>
      <c r="L123" s="42"/>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row>
    <row r="124" spans="1:254">
      <c r="A124" s="31"/>
      <c r="B124" s="20"/>
      <c r="C124" s="32"/>
      <c r="D124" s="20"/>
      <c r="E124" s="14" t="s">
        <v>641</v>
      </c>
      <c r="F124" s="112"/>
      <c r="G124" s="94">
        <v>140000</v>
      </c>
      <c r="H124" s="95">
        <v>16740</v>
      </c>
      <c r="I124" s="94">
        <f>G124-H124</f>
        <v>123260</v>
      </c>
      <c r="J124" s="94"/>
      <c r="K124" s="94"/>
      <c r="L124" s="94"/>
    </row>
    <row r="125" spans="1:254" s="44" customFormat="1">
      <c r="A125" s="37"/>
      <c r="B125" s="38"/>
      <c r="C125" s="39"/>
      <c r="D125" s="38"/>
      <c r="E125" s="40" t="s">
        <v>274</v>
      </c>
      <c r="F125" s="40" t="s">
        <v>679</v>
      </c>
      <c r="G125" s="41">
        <v>2400000</v>
      </c>
      <c r="H125" s="42">
        <v>0</v>
      </c>
      <c r="I125" s="42"/>
      <c r="J125" s="42"/>
      <c r="K125" s="42"/>
      <c r="L125" s="42"/>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c r="HE125" s="43"/>
      <c r="HF125" s="43"/>
      <c r="HG125" s="43"/>
      <c r="HH125" s="43"/>
      <c r="HI125" s="43"/>
      <c r="HJ125" s="43"/>
      <c r="HK125" s="43"/>
      <c r="HL125" s="43"/>
      <c r="HM125" s="43"/>
      <c r="HN125" s="43"/>
      <c r="HO125" s="43"/>
      <c r="HP125" s="43"/>
      <c r="HQ125" s="43"/>
      <c r="HR125" s="43"/>
      <c r="HS125" s="43"/>
      <c r="HT125" s="43"/>
      <c r="HU125" s="43"/>
      <c r="HV125" s="43"/>
      <c r="HW125" s="43"/>
      <c r="HX125" s="43"/>
      <c r="HY125" s="43"/>
      <c r="HZ125" s="43"/>
      <c r="IA125" s="43"/>
      <c r="IB125" s="43"/>
      <c r="IC125" s="43"/>
      <c r="ID125" s="43"/>
      <c r="IE125" s="43"/>
      <c r="IF125" s="43"/>
      <c r="IG125" s="43"/>
      <c r="IH125" s="43"/>
      <c r="II125" s="43"/>
      <c r="IJ125" s="43"/>
      <c r="IK125" s="43"/>
      <c r="IL125" s="43"/>
      <c r="IM125" s="43"/>
      <c r="IN125" s="43"/>
      <c r="IO125" s="43"/>
      <c r="IP125" s="43"/>
      <c r="IQ125" s="43"/>
      <c r="IR125" s="43"/>
      <c r="IS125" s="43"/>
      <c r="IT125" s="43"/>
    </row>
    <row r="126" spans="1:254">
      <c r="A126" s="31"/>
      <c r="B126" s="20"/>
      <c r="C126" s="32"/>
      <c r="D126" s="20"/>
      <c r="E126" s="14" t="s">
        <v>635</v>
      </c>
      <c r="F126" s="112"/>
      <c r="G126" s="94">
        <v>2400000</v>
      </c>
      <c r="H126" s="96">
        <v>0</v>
      </c>
      <c r="I126" s="94">
        <v>840000</v>
      </c>
      <c r="J126" s="94">
        <v>1560000</v>
      </c>
      <c r="K126" s="94"/>
      <c r="L126" s="94"/>
    </row>
    <row r="127" spans="1:254" s="36" customFormat="1">
      <c r="A127" s="31"/>
      <c r="B127" s="20"/>
      <c r="C127" s="32"/>
      <c r="D127" s="20"/>
      <c r="E127" s="40" t="s">
        <v>281</v>
      </c>
      <c r="F127" s="40" t="s">
        <v>195</v>
      </c>
      <c r="G127" s="41">
        <v>800000</v>
      </c>
      <c r="H127" s="34"/>
      <c r="I127" s="34"/>
      <c r="J127" s="34"/>
      <c r="K127" s="34"/>
      <c r="L127" s="34"/>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5"/>
      <c r="FB127" s="35"/>
      <c r="FC127" s="35"/>
      <c r="FD127" s="35"/>
      <c r="FE127" s="35"/>
      <c r="FF127" s="35"/>
      <c r="FG127" s="35"/>
      <c r="FH127" s="35"/>
      <c r="FI127" s="35"/>
      <c r="FJ127" s="35"/>
      <c r="FK127" s="35"/>
      <c r="FL127" s="35"/>
      <c r="FM127" s="35"/>
      <c r="FN127" s="35"/>
      <c r="FO127" s="35"/>
      <c r="FP127" s="35"/>
      <c r="FQ127" s="35"/>
      <c r="FR127" s="35"/>
      <c r="FS127" s="35"/>
      <c r="FT127" s="35"/>
      <c r="FU127" s="35"/>
      <c r="FV127" s="35"/>
      <c r="FW127" s="35"/>
      <c r="FX127" s="35"/>
      <c r="FY127" s="35"/>
      <c r="FZ127" s="35"/>
      <c r="GA127" s="35"/>
      <c r="GB127" s="35"/>
      <c r="GC127" s="35"/>
      <c r="GD127" s="35"/>
      <c r="GE127" s="35"/>
      <c r="GF127" s="35"/>
      <c r="GG127" s="35"/>
      <c r="GH127" s="35"/>
      <c r="GI127" s="35"/>
      <c r="GJ127" s="35"/>
      <c r="GK127" s="35"/>
      <c r="GL127" s="35"/>
      <c r="GM127" s="35"/>
      <c r="GN127" s="35"/>
      <c r="GO127" s="35"/>
      <c r="GP127" s="35"/>
      <c r="GQ127" s="35"/>
      <c r="GR127" s="35"/>
      <c r="GS127" s="35"/>
      <c r="GT127" s="35"/>
      <c r="GU127" s="35"/>
      <c r="GV127" s="35"/>
      <c r="GW127" s="35"/>
      <c r="GX127" s="35"/>
      <c r="GY127" s="35"/>
      <c r="GZ127" s="35"/>
      <c r="HA127" s="35"/>
      <c r="HB127" s="35"/>
      <c r="HC127" s="35"/>
      <c r="HD127" s="35"/>
      <c r="HE127" s="35"/>
      <c r="HF127" s="35"/>
      <c r="HG127" s="35"/>
      <c r="HH127" s="35"/>
      <c r="HI127" s="35"/>
      <c r="HJ127" s="35"/>
      <c r="HK127" s="35"/>
      <c r="HL127" s="35"/>
      <c r="HM127" s="35"/>
      <c r="HN127" s="35"/>
      <c r="HO127" s="35"/>
      <c r="HP127" s="35"/>
      <c r="HQ127" s="35"/>
      <c r="HR127" s="35"/>
      <c r="HS127" s="35"/>
      <c r="HT127" s="35"/>
      <c r="HU127" s="35"/>
      <c r="HV127" s="35"/>
      <c r="HW127" s="35"/>
      <c r="HX127" s="35"/>
      <c r="HY127" s="35"/>
      <c r="HZ127" s="35"/>
      <c r="IA127" s="35"/>
      <c r="IB127" s="35"/>
      <c r="IC127" s="35"/>
      <c r="ID127" s="35"/>
      <c r="IE127" s="35"/>
      <c r="IF127" s="35"/>
      <c r="IG127" s="35"/>
      <c r="IH127" s="35"/>
      <c r="II127" s="35"/>
      <c r="IJ127" s="35"/>
      <c r="IK127" s="35"/>
      <c r="IL127" s="35"/>
      <c r="IM127" s="35"/>
      <c r="IN127" s="35"/>
      <c r="IO127" s="35"/>
      <c r="IP127" s="35"/>
      <c r="IQ127" s="35"/>
      <c r="IR127" s="35"/>
      <c r="IS127" s="35"/>
      <c r="IT127" s="35"/>
    </row>
    <row r="128" spans="1:254" s="36" customFormat="1">
      <c r="A128" s="31"/>
      <c r="B128" s="20"/>
      <c r="C128" s="32"/>
      <c r="D128" s="20"/>
      <c r="E128" s="14" t="s">
        <v>642</v>
      </c>
      <c r="F128" s="112"/>
      <c r="G128" s="94">
        <v>800000</v>
      </c>
      <c r="H128" s="94">
        <v>800000</v>
      </c>
      <c r="I128" s="94"/>
      <c r="J128" s="94"/>
      <c r="K128" s="94"/>
      <c r="L128" s="94"/>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c r="FI128" s="35"/>
      <c r="FJ128" s="35"/>
      <c r="FK128" s="35"/>
      <c r="FL128" s="35"/>
      <c r="FM128" s="35"/>
      <c r="FN128" s="35"/>
      <c r="FO128" s="35"/>
      <c r="FP128" s="35"/>
      <c r="FQ128" s="35"/>
      <c r="FR128" s="35"/>
      <c r="FS128" s="35"/>
      <c r="FT128" s="35"/>
      <c r="FU128" s="35"/>
      <c r="FV128" s="35"/>
      <c r="FW128" s="35"/>
      <c r="FX128" s="35"/>
      <c r="FY128" s="35"/>
      <c r="FZ128" s="35"/>
      <c r="GA128" s="35"/>
      <c r="GB128" s="35"/>
      <c r="GC128" s="35"/>
      <c r="GD128" s="35"/>
      <c r="GE128" s="35"/>
      <c r="GF128" s="35"/>
      <c r="GG128" s="35"/>
      <c r="GH128" s="35"/>
      <c r="GI128" s="35"/>
      <c r="GJ128" s="35"/>
      <c r="GK128" s="35"/>
      <c r="GL128" s="35"/>
      <c r="GM128" s="35"/>
      <c r="GN128" s="35"/>
      <c r="GO128" s="35"/>
      <c r="GP128" s="35"/>
      <c r="GQ128" s="35"/>
      <c r="GR128" s="35"/>
      <c r="GS128" s="35"/>
      <c r="GT128" s="35"/>
      <c r="GU128" s="35"/>
      <c r="GV128" s="35"/>
      <c r="GW128" s="35"/>
      <c r="GX128" s="35"/>
      <c r="GY128" s="35"/>
      <c r="GZ128" s="35"/>
      <c r="HA128" s="35"/>
      <c r="HB128" s="35"/>
      <c r="HC128" s="35"/>
      <c r="HD128" s="35"/>
      <c r="HE128" s="35"/>
      <c r="HF128" s="35"/>
      <c r="HG128" s="35"/>
      <c r="HH128" s="35"/>
      <c r="HI128" s="35"/>
      <c r="HJ128" s="35"/>
      <c r="HK128" s="35"/>
      <c r="HL128" s="35"/>
      <c r="HM128" s="35"/>
      <c r="HN128" s="35"/>
      <c r="HO128" s="35"/>
      <c r="HP128" s="35"/>
      <c r="HQ128" s="35"/>
      <c r="HR128" s="35"/>
      <c r="HS128" s="35"/>
      <c r="HT128" s="35"/>
      <c r="HU128" s="35"/>
      <c r="HV128" s="35"/>
      <c r="HW128" s="35"/>
      <c r="HX128" s="35"/>
      <c r="HY128" s="35"/>
      <c r="HZ128" s="35"/>
      <c r="IA128" s="35"/>
      <c r="IB128" s="35"/>
      <c r="IC128" s="35"/>
      <c r="ID128" s="35"/>
      <c r="IE128" s="35"/>
      <c r="IF128" s="35"/>
      <c r="IG128" s="35"/>
      <c r="IH128" s="35"/>
      <c r="II128" s="35"/>
      <c r="IJ128" s="35"/>
      <c r="IK128" s="35"/>
      <c r="IL128" s="35"/>
      <c r="IM128" s="35"/>
      <c r="IN128" s="35"/>
      <c r="IO128" s="35"/>
      <c r="IP128" s="35"/>
      <c r="IQ128" s="35"/>
      <c r="IR128" s="35"/>
      <c r="IS128" s="35"/>
      <c r="IT128" s="35"/>
    </row>
    <row r="129" spans="1:254" s="36" customFormat="1" ht="92.4">
      <c r="A129" s="31"/>
      <c r="B129" s="20"/>
      <c r="C129" s="32" t="s">
        <v>158</v>
      </c>
      <c r="D129" s="53" t="s">
        <v>159</v>
      </c>
      <c r="E129" s="33" t="s">
        <v>160</v>
      </c>
      <c r="F129" s="33" t="s">
        <v>161</v>
      </c>
      <c r="G129" s="27">
        <v>369548.86</v>
      </c>
      <c r="H129" s="34"/>
      <c r="I129" s="34"/>
      <c r="J129" s="34"/>
      <c r="K129" s="34"/>
      <c r="L129" s="34"/>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5"/>
      <c r="FB129" s="35"/>
      <c r="FC129" s="35"/>
      <c r="FD129" s="35"/>
      <c r="FE129" s="35"/>
      <c r="FF129" s="35"/>
      <c r="FG129" s="35"/>
      <c r="FH129" s="35"/>
      <c r="FI129" s="35"/>
      <c r="FJ129" s="35"/>
      <c r="FK129" s="35"/>
      <c r="FL129" s="35"/>
      <c r="FM129" s="35"/>
      <c r="FN129" s="35"/>
      <c r="FO129" s="35"/>
      <c r="FP129" s="35"/>
      <c r="FQ129" s="35"/>
      <c r="FR129" s="35"/>
      <c r="FS129" s="35"/>
      <c r="FT129" s="35"/>
      <c r="FU129" s="35"/>
      <c r="FV129" s="35"/>
      <c r="FW129" s="35"/>
      <c r="FX129" s="35"/>
      <c r="FY129" s="35"/>
      <c r="FZ129" s="35"/>
      <c r="GA129" s="35"/>
      <c r="GB129" s="35"/>
      <c r="GC129" s="35"/>
      <c r="GD129" s="35"/>
      <c r="GE129" s="35"/>
      <c r="GF129" s="35"/>
      <c r="GG129" s="35"/>
      <c r="GH129" s="35"/>
      <c r="GI129" s="35"/>
      <c r="GJ129" s="35"/>
      <c r="GK129" s="35"/>
      <c r="GL129" s="35"/>
      <c r="GM129" s="35"/>
      <c r="GN129" s="35"/>
      <c r="GO129" s="35"/>
      <c r="GP129" s="35"/>
      <c r="GQ129" s="35"/>
      <c r="GR129" s="35"/>
      <c r="GS129" s="35"/>
      <c r="GT129" s="35"/>
      <c r="GU129" s="35"/>
      <c r="GV129" s="35"/>
      <c r="GW129" s="35"/>
      <c r="GX129" s="35"/>
      <c r="GY129" s="35"/>
      <c r="GZ129" s="35"/>
      <c r="HA129" s="35"/>
      <c r="HB129" s="35"/>
      <c r="HC129" s="35"/>
      <c r="HD129" s="35"/>
      <c r="HE129" s="35"/>
      <c r="HF129" s="35"/>
      <c r="HG129" s="35"/>
      <c r="HH129" s="35"/>
      <c r="HI129" s="35"/>
      <c r="HJ129" s="35"/>
      <c r="HK129" s="35"/>
      <c r="HL129" s="35"/>
      <c r="HM129" s="35"/>
      <c r="HN129" s="35"/>
      <c r="HO129" s="35"/>
      <c r="HP129" s="35"/>
      <c r="HQ129" s="35"/>
      <c r="HR129" s="35"/>
      <c r="HS129" s="35"/>
      <c r="HT129" s="35"/>
      <c r="HU129" s="35"/>
      <c r="HV129" s="35"/>
      <c r="HW129" s="35"/>
      <c r="HX129" s="35"/>
      <c r="HY129" s="35"/>
      <c r="HZ129" s="35"/>
      <c r="IA129" s="35"/>
      <c r="IB129" s="35"/>
      <c r="IC129" s="35"/>
      <c r="ID129" s="35"/>
      <c r="IE129" s="35"/>
      <c r="IF129" s="35"/>
      <c r="IG129" s="35"/>
      <c r="IH129" s="35"/>
      <c r="II129" s="35"/>
      <c r="IJ129" s="35"/>
      <c r="IK129" s="35"/>
      <c r="IL129" s="35"/>
      <c r="IM129" s="35"/>
      <c r="IN129" s="35"/>
      <c r="IO129" s="35"/>
      <c r="IP129" s="35"/>
      <c r="IQ129" s="35"/>
      <c r="IR129" s="35"/>
      <c r="IS129" s="35"/>
      <c r="IT129" s="35"/>
    </row>
    <row r="130" spans="1:254" s="36" customFormat="1">
      <c r="A130" s="31"/>
      <c r="B130" s="20"/>
      <c r="C130" s="32"/>
      <c r="D130" s="20"/>
      <c r="E130" s="33" t="s">
        <v>160</v>
      </c>
      <c r="F130" s="33" t="s">
        <v>162</v>
      </c>
      <c r="G130" s="27">
        <v>200000</v>
      </c>
      <c r="H130" s="34"/>
      <c r="I130" s="34"/>
      <c r="J130" s="34"/>
      <c r="K130" s="34"/>
      <c r="L130" s="34"/>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c r="HK130" s="35"/>
      <c r="HL130" s="35"/>
      <c r="HM130" s="35"/>
      <c r="HN130" s="35"/>
      <c r="HO130" s="35"/>
      <c r="HP130" s="35"/>
      <c r="HQ130" s="35"/>
      <c r="HR130" s="35"/>
      <c r="HS130" s="35"/>
      <c r="HT130" s="35"/>
      <c r="HU130" s="35"/>
      <c r="HV130" s="35"/>
      <c r="HW130" s="35"/>
      <c r="HX130" s="35"/>
      <c r="HY130" s="35"/>
      <c r="HZ130" s="35"/>
      <c r="IA130" s="35"/>
      <c r="IB130" s="35"/>
      <c r="IC130" s="35"/>
      <c r="ID130" s="35"/>
      <c r="IE130" s="35"/>
      <c r="IF130" s="35"/>
      <c r="IG130" s="35"/>
      <c r="IH130" s="35"/>
      <c r="II130" s="35"/>
      <c r="IJ130" s="35"/>
      <c r="IK130" s="35"/>
      <c r="IL130" s="35"/>
      <c r="IM130" s="35"/>
      <c r="IN130" s="35"/>
      <c r="IO130" s="35"/>
      <c r="IP130" s="35"/>
      <c r="IQ130" s="35"/>
      <c r="IR130" s="35"/>
      <c r="IS130" s="35"/>
      <c r="IT130" s="35"/>
    </row>
    <row r="131" spans="1:254" s="36" customFormat="1">
      <c r="A131" s="31"/>
      <c r="B131" s="20"/>
      <c r="C131" s="32"/>
      <c r="D131" s="20"/>
      <c r="E131" s="33" t="s">
        <v>160</v>
      </c>
      <c r="F131" s="33" t="s">
        <v>163</v>
      </c>
      <c r="G131" s="27">
        <v>100000</v>
      </c>
      <c r="H131" s="34"/>
      <c r="I131" s="34"/>
      <c r="J131" s="34"/>
      <c r="K131" s="34"/>
      <c r="L131" s="34"/>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5"/>
      <c r="FB131" s="35"/>
      <c r="FC131" s="35"/>
      <c r="FD131" s="35"/>
      <c r="FE131" s="35"/>
      <c r="FF131" s="35"/>
      <c r="FG131" s="35"/>
      <c r="FH131" s="35"/>
      <c r="FI131" s="35"/>
      <c r="FJ131" s="35"/>
      <c r="FK131" s="35"/>
      <c r="FL131" s="35"/>
      <c r="FM131" s="35"/>
      <c r="FN131" s="35"/>
      <c r="FO131" s="35"/>
      <c r="FP131" s="35"/>
      <c r="FQ131" s="35"/>
      <c r="FR131" s="35"/>
      <c r="FS131" s="35"/>
      <c r="FT131" s="35"/>
      <c r="FU131" s="35"/>
      <c r="FV131" s="35"/>
      <c r="FW131" s="35"/>
      <c r="FX131" s="35"/>
      <c r="FY131" s="35"/>
      <c r="FZ131" s="35"/>
      <c r="GA131" s="35"/>
      <c r="GB131" s="35"/>
      <c r="GC131" s="35"/>
      <c r="GD131" s="35"/>
      <c r="GE131" s="35"/>
      <c r="GF131" s="35"/>
      <c r="GG131" s="35"/>
      <c r="GH131" s="35"/>
      <c r="GI131" s="35"/>
      <c r="GJ131" s="35"/>
      <c r="GK131" s="35"/>
      <c r="GL131" s="35"/>
      <c r="GM131" s="35"/>
      <c r="GN131" s="35"/>
      <c r="GO131" s="35"/>
      <c r="GP131" s="35"/>
      <c r="GQ131" s="35"/>
      <c r="GR131" s="35"/>
      <c r="GS131" s="35"/>
      <c r="GT131" s="35"/>
      <c r="GU131" s="35"/>
      <c r="GV131" s="35"/>
      <c r="GW131" s="35"/>
      <c r="GX131" s="35"/>
      <c r="GY131" s="35"/>
      <c r="GZ131" s="35"/>
      <c r="HA131" s="35"/>
      <c r="HB131" s="35"/>
      <c r="HC131" s="35"/>
      <c r="HD131" s="35"/>
      <c r="HE131" s="35"/>
      <c r="HF131" s="35"/>
      <c r="HG131" s="35"/>
      <c r="HH131" s="35"/>
      <c r="HI131" s="35"/>
      <c r="HJ131" s="35"/>
      <c r="HK131" s="35"/>
      <c r="HL131" s="35"/>
      <c r="HM131" s="35"/>
      <c r="HN131" s="35"/>
      <c r="HO131" s="35"/>
      <c r="HP131" s="35"/>
      <c r="HQ131" s="35"/>
      <c r="HR131" s="35"/>
      <c r="HS131" s="35"/>
      <c r="HT131" s="35"/>
      <c r="HU131" s="35"/>
      <c r="HV131" s="35"/>
      <c r="HW131" s="35"/>
      <c r="HX131" s="35"/>
      <c r="HY131" s="35"/>
      <c r="HZ131" s="35"/>
      <c r="IA131" s="35"/>
      <c r="IB131" s="35"/>
      <c r="IC131" s="35"/>
      <c r="ID131" s="35"/>
      <c r="IE131" s="35"/>
      <c r="IF131" s="35"/>
      <c r="IG131" s="35"/>
      <c r="IH131" s="35"/>
      <c r="II131" s="35"/>
      <c r="IJ131" s="35"/>
      <c r="IK131" s="35"/>
      <c r="IL131" s="35"/>
      <c r="IM131" s="35"/>
      <c r="IN131" s="35"/>
      <c r="IO131" s="35"/>
      <c r="IP131" s="35"/>
      <c r="IQ131" s="35"/>
      <c r="IR131" s="35"/>
      <c r="IS131" s="35"/>
      <c r="IT131" s="35"/>
    </row>
    <row r="132" spans="1:254" s="36" customFormat="1">
      <c r="A132" s="31"/>
      <c r="B132" s="20"/>
      <c r="C132" s="32"/>
      <c r="D132" s="20"/>
      <c r="E132" s="33" t="s">
        <v>160</v>
      </c>
      <c r="F132" s="33" t="s">
        <v>164</v>
      </c>
      <c r="G132" s="27">
        <v>90000</v>
      </c>
      <c r="H132" s="34"/>
      <c r="I132" s="34"/>
      <c r="J132" s="34"/>
      <c r="K132" s="34"/>
      <c r="L132" s="34"/>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c r="EZ132" s="35"/>
      <c r="FA132" s="35"/>
      <c r="FB132" s="35"/>
      <c r="FC132" s="35"/>
      <c r="FD132" s="35"/>
      <c r="FE132" s="35"/>
      <c r="FF132" s="35"/>
      <c r="FG132" s="35"/>
      <c r="FH132" s="35"/>
      <c r="FI132" s="35"/>
      <c r="FJ132" s="35"/>
      <c r="FK132" s="35"/>
      <c r="FL132" s="35"/>
      <c r="FM132" s="35"/>
      <c r="FN132" s="35"/>
      <c r="FO132" s="35"/>
      <c r="FP132" s="35"/>
      <c r="FQ132" s="35"/>
      <c r="FR132" s="35"/>
      <c r="FS132" s="35"/>
      <c r="FT132" s="35"/>
      <c r="FU132" s="35"/>
      <c r="FV132" s="35"/>
      <c r="FW132" s="35"/>
      <c r="FX132" s="35"/>
      <c r="FY132" s="35"/>
      <c r="FZ132" s="35"/>
      <c r="GA132" s="35"/>
      <c r="GB132" s="35"/>
      <c r="GC132" s="35"/>
      <c r="GD132" s="35"/>
      <c r="GE132" s="35"/>
      <c r="GF132" s="35"/>
      <c r="GG132" s="35"/>
      <c r="GH132" s="35"/>
      <c r="GI132" s="35"/>
      <c r="GJ132" s="35"/>
      <c r="GK132" s="35"/>
      <c r="GL132" s="35"/>
      <c r="GM132" s="35"/>
      <c r="GN132" s="35"/>
      <c r="GO132" s="35"/>
      <c r="GP132" s="35"/>
      <c r="GQ132" s="35"/>
      <c r="GR132" s="35"/>
      <c r="GS132" s="35"/>
      <c r="GT132" s="35"/>
      <c r="GU132" s="35"/>
      <c r="GV132" s="35"/>
      <c r="GW132" s="35"/>
      <c r="GX132" s="35"/>
      <c r="GY132" s="35"/>
      <c r="GZ132" s="35"/>
      <c r="HA132" s="35"/>
      <c r="HB132" s="35"/>
      <c r="HC132" s="35"/>
      <c r="HD132" s="35"/>
      <c r="HE132" s="35"/>
      <c r="HF132" s="35"/>
      <c r="HG132" s="35"/>
      <c r="HH132" s="35"/>
      <c r="HI132" s="35"/>
      <c r="HJ132" s="35"/>
      <c r="HK132" s="35"/>
      <c r="HL132" s="35"/>
      <c r="HM132" s="35"/>
      <c r="HN132" s="35"/>
      <c r="HO132" s="35"/>
      <c r="HP132" s="35"/>
      <c r="HQ132" s="35"/>
      <c r="HR132" s="35"/>
      <c r="HS132" s="35"/>
      <c r="HT132" s="35"/>
      <c r="HU132" s="35"/>
      <c r="HV132" s="35"/>
      <c r="HW132" s="35"/>
      <c r="HX132" s="35"/>
      <c r="HY132" s="35"/>
      <c r="HZ132" s="35"/>
      <c r="IA132" s="35"/>
      <c r="IB132" s="35"/>
      <c r="IC132" s="35"/>
      <c r="ID132" s="35"/>
      <c r="IE132" s="35"/>
      <c r="IF132" s="35"/>
      <c r="IG132" s="35"/>
      <c r="IH132" s="35"/>
      <c r="II132" s="35"/>
      <c r="IJ132" s="35"/>
      <c r="IK132" s="35"/>
      <c r="IL132" s="35"/>
      <c r="IM132" s="35"/>
      <c r="IN132" s="35"/>
      <c r="IO132" s="35"/>
      <c r="IP132" s="35"/>
      <c r="IQ132" s="35"/>
      <c r="IR132" s="35"/>
      <c r="IS132" s="35"/>
      <c r="IT132" s="35"/>
    </row>
    <row r="133" spans="1:254" s="36" customFormat="1">
      <c r="A133" s="31"/>
      <c r="B133" s="20"/>
      <c r="C133" s="32"/>
      <c r="D133" s="20"/>
      <c r="E133" s="33" t="s">
        <v>160</v>
      </c>
      <c r="F133" s="33" t="s">
        <v>165</v>
      </c>
      <c r="G133" s="27">
        <v>180000</v>
      </c>
      <c r="H133" s="34"/>
      <c r="I133" s="34"/>
      <c r="J133" s="34"/>
      <c r="K133" s="34"/>
      <c r="L133" s="34"/>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c r="EZ133" s="35"/>
      <c r="FA133" s="35"/>
      <c r="FB133" s="35"/>
      <c r="FC133" s="35"/>
      <c r="FD133" s="35"/>
      <c r="FE133" s="35"/>
      <c r="FF133" s="35"/>
      <c r="FG133" s="35"/>
      <c r="FH133" s="35"/>
      <c r="FI133" s="35"/>
      <c r="FJ133" s="35"/>
      <c r="FK133" s="35"/>
      <c r="FL133" s="35"/>
      <c r="FM133" s="35"/>
      <c r="FN133" s="35"/>
      <c r="FO133" s="35"/>
      <c r="FP133" s="35"/>
      <c r="FQ133" s="35"/>
      <c r="FR133" s="35"/>
      <c r="FS133" s="35"/>
      <c r="FT133" s="35"/>
      <c r="FU133" s="35"/>
      <c r="FV133" s="35"/>
      <c r="FW133" s="35"/>
      <c r="FX133" s="35"/>
      <c r="FY133" s="35"/>
      <c r="FZ133" s="35"/>
      <c r="GA133" s="35"/>
      <c r="GB133" s="35"/>
      <c r="GC133" s="35"/>
      <c r="GD133" s="35"/>
      <c r="GE133" s="35"/>
      <c r="GF133" s="35"/>
      <c r="GG133" s="35"/>
      <c r="GH133" s="35"/>
      <c r="GI133" s="35"/>
      <c r="GJ133" s="35"/>
      <c r="GK133" s="35"/>
      <c r="GL133" s="35"/>
      <c r="GM133" s="35"/>
      <c r="GN133" s="35"/>
      <c r="GO133" s="35"/>
      <c r="GP133" s="35"/>
      <c r="GQ133" s="35"/>
      <c r="GR133" s="35"/>
      <c r="GS133" s="35"/>
      <c r="GT133" s="35"/>
      <c r="GU133" s="35"/>
      <c r="GV133" s="35"/>
      <c r="GW133" s="35"/>
      <c r="GX133" s="35"/>
      <c r="GY133" s="35"/>
      <c r="GZ133" s="35"/>
      <c r="HA133" s="35"/>
      <c r="HB133" s="35"/>
      <c r="HC133" s="35"/>
      <c r="HD133" s="35"/>
      <c r="HE133" s="35"/>
      <c r="HF133" s="35"/>
      <c r="HG133" s="35"/>
      <c r="HH133" s="35"/>
      <c r="HI133" s="35"/>
      <c r="HJ133" s="35"/>
      <c r="HK133" s="35"/>
      <c r="HL133" s="35"/>
      <c r="HM133" s="35"/>
      <c r="HN133" s="35"/>
      <c r="HO133" s="35"/>
      <c r="HP133" s="35"/>
      <c r="HQ133" s="35"/>
      <c r="HR133" s="35"/>
      <c r="HS133" s="35"/>
      <c r="HT133" s="35"/>
      <c r="HU133" s="35"/>
      <c r="HV133" s="35"/>
      <c r="HW133" s="35"/>
      <c r="HX133" s="35"/>
      <c r="HY133" s="35"/>
      <c r="HZ133" s="35"/>
      <c r="IA133" s="35"/>
      <c r="IB133" s="35"/>
      <c r="IC133" s="35"/>
      <c r="ID133" s="35"/>
      <c r="IE133" s="35"/>
      <c r="IF133" s="35"/>
      <c r="IG133" s="35"/>
      <c r="IH133" s="35"/>
      <c r="II133" s="35"/>
      <c r="IJ133" s="35"/>
      <c r="IK133" s="35"/>
      <c r="IL133" s="35"/>
      <c r="IM133" s="35"/>
      <c r="IN133" s="35"/>
      <c r="IO133" s="35"/>
      <c r="IP133" s="35"/>
      <c r="IQ133" s="35"/>
      <c r="IR133" s="35"/>
      <c r="IS133" s="35"/>
      <c r="IT133" s="35"/>
    </row>
    <row r="134" spans="1:254" s="36" customFormat="1">
      <c r="A134" s="31"/>
      <c r="B134" s="20"/>
      <c r="C134" s="32"/>
      <c r="D134" s="20"/>
      <c r="E134" s="14" t="s">
        <v>166</v>
      </c>
      <c r="F134" s="112"/>
      <c r="G134" s="94">
        <v>939548.86</v>
      </c>
      <c r="H134" s="94">
        <v>939548.86</v>
      </c>
      <c r="I134" s="94"/>
      <c r="J134" s="94"/>
      <c r="K134" s="94"/>
      <c r="L134" s="94"/>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c r="EZ134" s="35"/>
      <c r="FA134" s="35"/>
      <c r="FB134" s="35"/>
      <c r="FC134" s="35"/>
      <c r="FD134" s="35"/>
      <c r="FE134" s="35"/>
      <c r="FF134" s="35"/>
      <c r="FG134" s="35"/>
      <c r="FH134" s="35"/>
      <c r="FI134" s="35"/>
      <c r="FJ134" s="35"/>
      <c r="FK134" s="35"/>
      <c r="FL134" s="35"/>
      <c r="FM134" s="35"/>
      <c r="FN134" s="35"/>
      <c r="FO134" s="35"/>
      <c r="FP134" s="35"/>
      <c r="FQ134" s="35"/>
      <c r="FR134" s="35"/>
      <c r="FS134" s="35"/>
      <c r="FT134" s="35"/>
      <c r="FU134" s="35"/>
      <c r="FV134" s="35"/>
      <c r="FW134" s="35"/>
      <c r="FX134" s="35"/>
      <c r="FY134" s="35"/>
      <c r="FZ134" s="35"/>
      <c r="GA134" s="35"/>
      <c r="GB134" s="35"/>
      <c r="GC134" s="35"/>
      <c r="GD134" s="35"/>
      <c r="GE134" s="35"/>
      <c r="GF134" s="35"/>
      <c r="GG134" s="35"/>
      <c r="GH134" s="35"/>
      <c r="GI134" s="35"/>
      <c r="GJ134" s="35"/>
      <c r="GK134" s="35"/>
      <c r="GL134" s="35"/>
      <c r="GM134" s="35"/>
      <c r="GN134" s="35"/>
      <c r="GO134" s="35"/>
      <c r="GP134" s="35"/>
      <c r="GQ134" s="35"/>
      <c r="GR134" s="35"/>
      <c r="GS134" s="35"/>
      <c r="GT134" s="35"/>
      <c r="GU134" s="35"/>
      <c r="GV134" s="35"/>
      <c r="GW134" s="35"/>
      <c r="GX134" s="35"/>
      <c r="GY134" s="35"/>
      <c r="GZ134" s="35"/>
      <c r="HA134" s="35"/>
      <c r="HB134" s="35"/>
      <c r="HC134" s="35"/>
      <c r="HD134" s="35"/>
      <c r="HE134" s="35"/>
      <c r="HF134" s="35"/>
      <c r="HG134" s="35"/>
      <c r="HH134" s="35"/>
      <c r="HI134" s="35"/>
      <c r="HJ134" s="35"/>
      <c r="HK134" s="35"/>
      <c r="HL134" s="35"/>
      <c r="HM134" s="35"/>
      <c r="HN134" s="35"/>
      <c r="HO134" s="35"/>
      <c r="HP134" s="35"/>
      <c r="HQ134" s="35"/>
      <c r="HR134" s="35"/>
      <c r="HS134" s="35"/>
      <c r="HT134" s="35"/>
      <c r="HU134" s="35"/>
      <c r="HV134" s="35"/>
      <c r="HW134" s="35"/>
      <c r="HX134" s="35"/>
      <c r="HY134" s="35"/>
      <c r="HZ134" s="35"/>
      <c r="IA134" s="35"/>
      <c r="IB134" s="35"/>
      <c r="IC134" s="35"/>
      <c r="ID134" s="35"/>
      <c r="IE134" s="35"/>
      <c r="IF134" s="35"/>
      <c r="IG134" s="35"/>
      <c r="IH134" s="35"/>
      <c r="II134" s="35"/>
      <c r="IJ134" s="35"/>
      <c r="IK134" s="35"/>
      <c r="IL134" s="35"/>
      <c r="IM134" s="35"/>
      <c r="IN134" s="35"/>
      <c r="IO134" s="35"/>
      <c r="IP134" s="35"/>
      <c r="IQ134" s="35"/>
      <c r="IR134" s="35"/>
      <c r="IS134" s="35"/>
      <c r="IT134" s="35"/>
    </row>
    <row r="135" spans="1:254" s="51" customFormat="1" ht="118.8">
      <c r="A135" s="37" t="s">
        <v>196</v>
      </c>
      <c r="B135" s="38" t="s">
        <v>34</v>
      </c>
      <c r="C135" s="39" t="s">
        <v>169</v>
      </c>
      <c r="D135" s="53" t="s">
        <v>170</v>
      </c>
      <c r="E135" s="40" t="s">
        <v>282</v>
      </c>
      <c r="F135" s="40" t="s">
        <v>32</v>
      </c>
      <c r="G135" s="41">
        <v>115000</v>
      </c>
      <c r="H135" s="42"/>
      <c r="I135" s="42"/>
      <c r="J135" s="42"/>
      <c r="K135" s="42"/>
      <c r="L135" s="42"/>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c r="IT135" s="50"/>
    </row>
    <row r="136" spans="1:254" s="36" customFormat="1">
      <c r="A136" s="31"/>
      <c r="B136" s="20"/>
      <c r="C136" s="32"/>
      <c r="D136" s="20"/>
      <c r="E136" s="14" t="s">
        <v>643</v>
      </c>
      <c r="F136" s="112"/>
      <c r="G136" s="94">
        <v>115000</v>
      </c>
      <c r="H136" s="94">
        <v>115000</v>
      </c>
      <c r="I136" s="94"/>
      <c r="J136" s="94"/>
      <c r="K136" s="94"/>
      <c r="L136" s="94"/>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5"/>
      <c r="FB136" s="35"/>
      <c r="FC136" s="35"/>
      <c r="FD136" s="35"/>
      <c r="FE136" s="35"/>
      <c r="FF136" s="35"/>
      <c r="FG136" s="35"/>
      <c r="FH136" s="35"/>
      <c r="FI136" s="35"/>
      <c r="FJ136" s="35"/>
      <c r="FK136" s="35"/>
      <c r="FL136" s="35"/>
      <c r="FM136" s="35"/>
      <c r="FN136" s="35"/>
      <c r="FO136" s="35"/>
      <c r="FP136" s="35"/>
      <c r="FQ136" s="35"/>
      <c r="FR136" s="35"/>
      <c r="FS136" s="35"/>
      <c r="FT136" s="35"/>
      <c r="FU136" s="35"/>
      <c r="FV136" s="35"/>
      <c r="FW136" s="35"/>
      <c r="FX136" s="35"/>
      <c r="FY136" s="35"/>
      <c r="FZ136" s="35"/>
      <c r="GA136" s="35"/>
      <c r="GB136" s="35"/>
      <c r="GC136" s="35"/>
      <c r="GD136" s="35"/>
      <c r="GE136" s="35"/>
      <c r="GF136" s="35"/>
      <c r="GG136" s="35"/>
      <c r="GH136" s="35"/>
      <c r="GI136" s="35"/>
      <c r="GJ136" s="35"/>
      <c r="GK136" s="35"/>
      <c r="GL136" s="35"/>
      <c r="GM136" s="35"/>
      <c r="GN136" s="35"/>
      <c r="GO136" s="35"/>
      <c r="GP136" s="35"/>
      <c r="GQ136" s="35"/>
      <c r="GR136" s="35"/>
      <c r="GS136" s="35"/>
      <c r="GT136" s="35"/>
      <c r="GU136" s="35"/>
      <c r="GV136" s="35"/>
      <c r="GW136" s="35"/>
      <c r="GX136" s="35"/>
      <c r="GY136" s="35"/>
      <c r="GZ136" s="35"/>
      <c r="HA136" s="35"/>
      <c r="HB136" s="35"/>
      <c r="HC136" s="35"/>
      <c r="HD136" s="35"/>
      <c r="HE136" s="35"/>
      <c r="HF136" s="35"/>
      <c r="HG136" s="35"/>
      <c r="HH136" s="35"/>
      <c r="HI136" s="35"/>
      <c r="HJ136" s="35"/>
      <c r="HK136" s="35"/>
      <c r="HL136" s="35"/>
      <c r="HM136" s="35"/>
      <c r="HN136" s="35"/>
      <c r="HO136" s="35"/>
      <c r="HP136" s="35"/>
      <c r="HQ136" s="35"/>
      <c r="HR136" s="35"/>
      <c r="HS136" s="35"/>
      <c r="HT136" s="35"/>
      <c r="HU136" s="35"/>
      <c r="HV136" s="35"/>
      <c r="HW136" s="35"/>
      <c r="HX136" s="35"/>
      <c r="HY136" s="35"/>
      <c r="HZ136" s="35"/>
      <c r="IA136" s="35"/>
      <c r="IB136" s="35"/>
      <c r="IC136" s="35"/>
      <c r="ID136" s="35"/>
      <c r="IE136" s="35"/>
      <c r="IF136" s="35"/>
      <c r="IG136" s="35"/>
      <c r="IH136" s="35"/>
      <c r="II136" s="35"/>
      <c r="IJ136" s="35"/>
      <c r="IK136" s="35"/>
      <c r="IL136" s="35"/>
      <c r="IM136" s="35"/>
      <c r="IN136" s="35"/>
      <c r="IO136" s="35"/>
      <c r="IP136" s="35"/>
      <c r="IQ136" s="35"/>
      <c r="IR136" s="35"/>
      <c r="IS136" s="35"/>
      <c r="IT136" s="35"/>
    </row>
    <row r="137" spans="1:254" s="36" customFormat="1" ht="92.4">
      <c r="A137" s="31"/>
      <c r="B137" s="20" t="s">
        <v>21</v>
      </c>
      <c r="C137" s="32" t="s">
        <v>171</v>
      </c>
      <c r="D137" s="53" t="s">
        <v>172</v>
      </c>
      <c r="E137" s="33" t="s">
        <v>173</v>
      </c>
      <c r="F137" s="33" t="s">
        <v>424</v>
      </c>
      <c r="G137" s="27">
        <v>25000</v>
      </c>
      <c r="H137" s="27"/>
      <c r="I137" s="34"/>
      <c r="J137" s="34"/>
      <c r="K137" s="34"/>
      <c r="L137" s="34"/>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5"/>
      <c r="FB137" s="35"/>
      <c r="FC137" s="35"/>
      <c r="FD137" s="35"/>
      <c r="FE137" s="35"/>
      <c r="FF137" s="35"/>
      <c r="FG137" s="35"/>
      <c r="FH137" s="35"/>
      <c r="FI137" s="35"/>
      <c r="FJ137" s="35"/>
      <c r="FK137" s="35"/>
      <c r="FL137" s="35"/>
      <c r="FM137" s="35"/>
      <c r="FN137" s="35"/>
      <c r="FO137" s="35"/>
      <c r="FP137" s="35"/>
      <c r="FQ137" s="35"/>
      <c r="FR137" s="35"/>
      <c r="FS137" s="35"/>
      <c r="FT137" s="35"/>
      <c r="FU137" s="35"/>
      <c r="FV137" s="35"/>
      <c r="FW137" s="35"/>
      <c r="FX137" s="35"/>
      <c r="FY137" s="35"/>
      <c r="FZ137" s="35"/>
      <c r="GA137" s="35"/>
      <c r="GB137" s="35"/>
      <c r="GC137" s="35"/>
      <c r="GD137" s="35"/>
      <c r="GE137" s="35"/>
      <c r="GF137" s="35"/>
      <c r="GG137" s="35"/>
      <c r="GH137" s="35"/>
      <c r="GI137" s="35"/>
      <c r="GJ137" s="35"/>
      <c r="GK137" s="35"/>
      <c r="GL137" s="35"/>
      <c r="GM137" s="35"/>
      <c r="GN137" s="35"/>
      <c r="GO137" s="35"/>
      <c r="GP137" s="35"/>
      <c r="GQ137" s="35"/>
      <c r="GR137" s="35"/>
      <c r="GS137" s="35"/>
      <c r="GT137" s="35"/>
      <c r="GU137" s="35"/>
      <c r="GV137" s="35"/>
      <c r="GW137" s="35"/>
      <c r="GX137" s="35"/>
      <c r="GY137" s="35"/>
      <c r="GZ137" s="35"/>
      <c r="HA137" s="35"/>
      <c r="HB137" s="35"/>
      <c r="HC137" s="35"/>
      <c r="HD137" s="35"/>
      <c r="HE137" s="35"/>
      <c r="HF137" s="35"/>
      <c r="HG137" s="35"/>
      <c r="HH137" s="35"/>
      <c r="HI137" s="35"/>
      <c r="HJ137" s="35"/>
      <c r="HK137" s="35"/>
      <c r="HL137" s="35"/>
      <c r="HM137" s="35"/>
      <c r="HN137" s="35"/>
      <c r="HO137" s="35"/>
      <c r="HP137" s="35"/>
      <c r="HQ137" s="35"/>
      <c r="HR137" s="35"/>
      <c r="HS137" s="35"/>
      <c r="HT137" s="35"/>
      <c r="HU137" s="35"/>
      <c r="HV137" s="35"/>
      <c r="HW137" s="35"/>
      <c r="HX137" s="35"/>
      <c r="HY137" s="35"/>
      <c r="HZ137" s="35"/>
      <c r="IA137" s="35"/>
      <c r="IB137" s="35"/>
      <c r="IC137" s="35"/>
      <c r="ID137" s="35"/>
      <c r="IE137" s="35"/>
      <c r="IF137" s="35"/>
      <c r="IG137" s="35"/>
      <c r="IH137" s="35"/>
      <c r="II137" s="35"/>
      <c r="IJ137" s="35"/>
      <c r="IK137" s="35"/>
      <c r="IL137" s="35"/>
      <c r="IM137" s="35"/>
      <c r="IN137" s="35"/>
      <c r="IO137" s="35"/>
      <c r="IP137" s="35"/>
      <c r="IQ137" s="35"/>
      <c r="IR137" s="35"/>
      <c r="IS137" s="35"/>
      <c r="IT137" s="35"/>
    </row>
    <row r="138" spans="1:254" s="36" customFormat="1">
      <c r="A138" s="31"/>
      <c r="B138" s="20"/>
      <c r="C138" s="32"/>
      <c r="D138" s="20"/>
      <c r="E138" s="33" t="s">
        <v>173</v>
      </c>
      <c r="F138" s="33" t="s">
        <v>425</v>
      </c>
      <c r="G138" s="27">
        <v>50000</v>
      </c>
      <c r="H138" s="27"/>
      <c r="I138" s="34"/>
      <c r="J138" s="34"/>
      <c r="K138" s="34"/>
      <c r="L138" s="34"/>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5"/>
      <c r="FB138" s="35"/>
      <c r="FC138" s="35"/>
      <c r="FD138" s="35"/>
      <c r="FE138" s="35"/>
      <c r="FF138" s="35"/>
      <c r="FG138" s="35"/>
      <c r="FH138" s="35"/>
      <c r="FI138" s="35"/>
      <c r="FJ138" s="35"/>
      <c r="FK138" s="35"/>
      <c r="FL138" s="35"/>
      <c r="FM138" s="35"/>
      <c r="FN138" s="35"/>
      <c r="FO138" s="35"/>
      <c r="FP138" s="35"/>
      <c r="FQ138" s="35"/>
      <c r="FR138" s="35"/>
      <c r="FS138" s="35"/>
      <c r="FT138" s="35"/>
      <c r="FU138" s="35"/>
      <c r="FV138" s="35"/>
      <c r="FW138" s="35"/>
      <c r="FX138" s="35"/>
      <c r="FY138" s="35"/>
      <c r="FZ138" s="35"/>
      <c r="GA138" s="35"/>
      <c r="GB138" s="35"/>
      <c r="GC138" s="35"/>
      <c r="GD138" s="35"/>
      <c r="GE138" s="35"/>
      <c r="GF138" s="35"/>
      <c r="GG138" s="35"/>
      <c r="GH138" s="35"/>
      <c r="GI138" s="35"/>
      <c r="GJ138" s="35"/>
      <c r="GK138" s="35"/>
      <c r="GL138" s="35"/>
      <c r="GM138" s="35"/>
      <c r="GN138" s="35"/>
      <c r="GO138" s="35"/>
      <c r="GP138" s="35"/>
      <c r="GQ138" s="35"/>
      <c r="GR138" s="35"/>
      <c r="GS138" s="35"/>
      <c r="GT138" s="35"/>
      <c r="GU138" s="35"/>
      <c r="GV138" s="35"/>
      <c r="GW138" s="35"/>
      <c r="GX138" s="35"/>
      <c r="GY138" s="35"/>
      <c r="GZ138" s="35"/>
      <c r="HA138" s="35"/>
      <c r="HB138" s="35"/>
      <c r="HC138" s="35"/>
      <c r="HD138" s="35"/>
      <c r="HE138" s="35"/>
      <c r="HF138" s="35"/>
      <c r="HG138" s="35"/>
      <c r="HH138" s="35"/>
      <c r="HI138" s="35"/>
      <c r="HJ138" s="35"/>
      <c r="HK138" s="35"/>
      <c r="HL138" s="35"/>
      <c r="HM138" s="35"/>
      <c r="HN138" s="35"/>
      <c r="HO138" s="35"/>
      <c r="HP138" s="35"/>
      <c r="HQ138" s="35"/>
      <c r="HR138" s="35"/>
      <c r="HS138" s="35"/>
      <c r="HT138" s="35"/>
      <c r="HU138" s="35"/>
      <c r="HV138" s="35"/>
      <c r="HW138" s="35"/>
      <c r="HX138" s="35"/>
      <c r="HY138" s="35"/>
      <c r="HZ138" s="35"/>
      <c r="IA138" s="35"/>
      <c r="IB138" s="35"/>
      <c r="IC138" s="35"/>
      <c r="ID138" s="35"/>
      <c r="IE138" s="35"/>
      <c r="IF138" s="35"/>
      <c r="IG138" s="35"/>
      <c r="IH138" s="35"/>
      <c r="II138" s="35"/>
      <c r="IJ138" s="35"/>
      <c r="IK138" s="35"/>
      <c r="IL138" s="35"/>
      <c r="IM138" s="35"/>
      <c r="IN138" s="35"/>
      <c r="IO138" s="35"/>
      <c r="IP138" s="35"/>
      <c r="IQ138" s="35"/>
      <c r="IR138" s="35"/>
      <c r="IS138" s="35"/>
      <c r="IT138" s="35"/>
    </row>
    <row r="139" spans="1:254" s="36" customFormat="1">
      <c r="A139" s="31"/>
      <c r="B139" s="20"/>
      <c r="C139" s="32"/>
      <c r="D139" s="20"/>
      <c r="E139" s="33" t="s">
        <v>173</v>
      </c>
      <c r="F139" s="33" t="s">
        <v>426</v>
      </c>
      <c r="G139" s="27">
        <v>100000</v>
      </c>
      <c r="H139" s="27"/>
      <c r="I139" s="34"/>
      <c r="J139" s="34"/>
      <c r="K139" s="34"/>
      <c r="L139" s="34"/>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c r="ET139" s="35"/>
      <c r="EU139" s="35"/>
      <c r="EV139" s="35"/>
      <c r="EW139" s="35"/>
      <c r="EX139" s="35"/>
      <c r="EY139" s="35"/>
      <c r="EZ139" s="35"/>
      <c r="FA139" s="35"/>
      <c r="FB139" s="35"/>
      <c r="FC139" s="35"/>
      <c r="FD139" s="35"/>
      <c r="FE139" s="35"/>
      <c r="FF139" s="35"/>
      <c r="FG139" s="35"/>
      <c r="FH139" s="35"/>
      <c r="FI139" s="35"/>
      <c r="FJ139" s="35"/>
      <c r="FK139" s="35"/>
      <c r="FL139" s="35"/>
      <c r="FM139" s="35"/>
      <c r="FN139" s="35"/>
      <c r="FO139" s="35"/>
      <c r="FP139" s="35"/>
      <c r="FQ139" s="35"/>
      <c r="FR139" s="35"/>
      <c r="FS139" s="35"/>
      <c r="FT139" s="35"/>
      <c r="FU139" s="35"/>
      <c r="FV139" s="35"/>
      <c r="FW139" s="35"/>
      <c r="FX139" s="35"/>
      <c r="FY139" s="35"/>
      <c r="FZ139" s="35"/>
      <c r="GA139" s="35"/>
      <c r="GB139" s="35"/>
      <c r="GC139" s="35"/>
      <c r="GD139" s="35"/>
      <c r="GE139" s="35"/>
      <c r="GF139" s="35"/>
      <c r="GG139" s="35"/>
      <c r="GH139" s="35"/>
      <c r="GI139" s="35"/>
      <c r="GJ139" s="35"/>
      <c r="GK139" s="35"/>
      <c r="GL139" s="35"/>
      <c r="GM139" s="35"/>
      <c r="GN139" s="35"/>
      <c r="GO139" s="35"/>
      <c r="GP139" s="35"/>
      <c r="GQ139" s="35"/>
      <c r="GR139" s="35"/>
      <c r="GS139" s="35"/>
      <c r="GT139" s="35"/>
      <c r="GU139" s="35"/>
      <c r="GV139" s="35"/>
      <c r="GW139" s="35"/>
      <c r="GX139" s="35"/>
      <c r="GY139" s="35"/>
      <c r="GZ139" s="35"/>
      <c r="HA139" s="35"/>
      <c r="HB139" s="35"/>
      <c r="HC139" s="35"/>
      <c r="HD139" s="35"/>
      <c r="HE139" s="35"/>
      <c r="HF139" s="35"/>
      <c r="HG139" s="35"/>
      <c r="HH139" s="35"/>
      <c r="HI139" s="35"/>
      <c r="HJ139" s="35"/>
      <c r="HK139" s="35"/>
      <c r="HL139" s="35"/>
      <c r="HM139" s="35"/>
      <c r="HN139" s="35"/>
      <c r="HO139" s="35"/>
      <c r="HP139" s="35"/>
      <c r="HQ139" s="35"/>
      <c r="HR139" s="35"/>
      <c r="HS139" s="35"/>
      <c r="HT139" s="35"/>
      <c r="HU139" s="35"/>
      <c r="HV139" s="35"/>
      <c r="HW139" s="35"/>
      <c r="HX139" s="35"/>
      <c r="HY139" s="35"/>
      <c r="HZ139" s="35"/>
      <c r="IA139" s="35"/>
      <c r="IB139" s="35"/>
      <c r="IC139" s="35"/>
      <c r="ID139" s="35"/>
      <c r="IE139" s="35"/>
      <c r="IF139" s="35"/>
      <c r="IG139" s="35"/>
      <c r="IH139" s="35"/>
      <c r="II139" s="35"/>
      <c r="IJ139" s="35"/>
      <c r="IK139" s="35"/>
      <c r="IL139" s="35"/>
      <c r="IM139" s="35"/>
      <c r="IN139" s="35"/>
      <c r="IO139" s="35"/>
      <c r="IP139" s="35"/>
      <c r="IQ139" s="35"/>
      <c r="IR139" s="35"/>
      <c r="IS139" s="35"/>
      <c r="IT139" s="35"/>
    </row>
    <row r="140" spans="1:254" s="36" customFormat="1">
      <c r="A140" s="31"/>
      <c r="B140" s="20"/>
      <c r="C140" s="32"/>
      <c r="D140" s="20"/>
      <c r="E140" s="33" t="s">
        <v>173</v>
      </c>
      <c r="F140" s="33" t="s">
        <v>427</v>
      </c>
      <c r="G140" s="27">
        <v>75000</v>
      </c>
      <c r="H140" s="27"/>
      <c r="I140" s="34"/>
      <c r="J140" s="34"/>
      <c r="K140" s="34"/>
      <c r="L140" s="34"/>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c r="FI140" s="35"/>
      <c r="FJ140" s="35"/>
      <c r="FK140" s="35"/>
      <c r="FL140" s="35"/>
      <c r="FM140" s="35"/>
      <c r="FN140" s="35"/>
      <c r="FO140" s="35"/>
      <c r="FP140" s="35"/>
      <c r="FQ140" s="35"/>
      <c r="FR140" s="35"/>
      <c r="FS140" s="35"/>
      <c r="FT140" s="35"/>
      <c r="FU140" s="35"/>
      <c r="FV140" s="35"/>
      <c r="FW140" s="35"/>
      <c r="FX140" s="35"/>
      <c r="FY140" s="35"/>
      <c r="FZ140" s="35"/>
      <c r="GA140" s="35"/>
      <c r="GB140" s="35"/>
      <c r="GC140" s="35"/>
      <c r="GD140" s="35"/>
      <c r="GE140" s="35"/>
      <c r="GF140" s="35"/>
      <c r="GG140" s="35"/>
      <c r="GH140" s="35"/>
      <c r="GI140" s="35"/>
      <c r="GJ140" s="35"/>
      <c r="GK140" s="35"/>
      <c r="GL140" s="35"/>
      <c r="GM140" s="35"/>
      <c r="GN140" s="35"/>
      <c r="GO140" s="35"/>
      <c r="GP140" s="35"/>
      <c r="GQ140" s="35"/>
      <c r="GR140" s="35"/>
      <c r="GS140" s="35"/>
      <c r="GT140" s="35"/>
      <c r="GU140" s="35"/>
      <c r="GV140" s="35"/>
      <c r="GW140" s="35"/>
      <c r="GX140" s="35"/>
      <c r="GY140" s="35"/>
      <c r="GZ140" s="35"/>
      <c r="HA140" s="35"/>
      <c r="HB140" s="35"/>
      <c r="HC140" s="35"/>
      <c r="HD140" s="35"/>
      <c r="HE140" s="35"/>
      <c r="HF140" s="35"/>
      <c r="HG140" s="35"/>
      <c r="HH140" s="35"/>
      <c r="HI140" s="35"/>
      <c r="HJ140" s="35"/>
      <c r="HK140" s="35"/>
      <c r="HL140" s="35"/>
      <c r="HM140" s="35"/>
      <c r="HN140" s="35"/>
      <c r="HO140" s="35"/>
      <c r="HP140" s="35"/>
      <c r="HQ140" s="35"/>
      <c r="HR140" s="35"/>
      <c r="HS140" s="35"/>
      <c r="HT140" s="35"/>
      <c r="HU140" s="35"/>
      <c r="HV140" s="35"/>
      <c r="HW140" s="35"/>
      <c r="HX140" s="35"/>
      <c r="HY140" s="35"/>
      <c r="HZ140" s="35"/>
      <c r="IA140" s="35"/>
      <c r="IB140" s="35"/>
      <c r="IC140" s="35"/>
      <c r="ID140" s="35"/>
      <c r="IE140" s="35"/>
      <c r="IF140" s="35"/>
      <c r="IG140" s="35"/>
      <c r="IH140" s="35"/>
      <c r="II140" s="35"/>
      <c r="IJ140" s="35"/>
      <c r="IK140" s="35"/>
      <c r="IL140" s="35"/>
      <c r="IM140" s="35"/>
      <c r="IN140" s="35"/>
      <c r="IO140" s="35"/>
      <c r="IP140" s="35"/>
      <c r="IQ140" s="35"/>
      <c r="IR140" s="35"/>
      <c r="IS140" s="35"/>
      <c r="IT140" s="35"/>
    </row>
    <row r="141" spans="1:254" s="36" customFormat="1" ht="26.4">
      <c r="A141" s="31"/>
      <c r="B141" s="20"/>
      <c r="C141" s="32"/>
      <c r="D141" s="20"/>
      <c r="E141" s="33" t="s">
        <v>173</v>
      </c>
      <c r="F141" s="33" t="s">
        <v>428</v>
      </c>
      <c r="G141" s="27">
        <v>80310.150000000023</v>
      </c>
      <c r="H141" s="27"/>
      <c r="I141" s="27"/>
      <c r="J141" s="34"/>
      <c r="K141" s="34"/>
      <c r="L141" s="3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5"/>
      <c r="FH141" s="35"/>
      <c r="FI141" s="35"/>
      <c r="FJ141" s="35"/>
      <c r="FK141" s="35"/>
      <c r="FL141" s="35"/>
      <c r="FM141" s="35"/>
      <c r="FN141" s="35"/>
      <c r="FO141" s="35"/>
      <c r="FP141" s="35"/>
      <c r="FQ141" s="35"/>
      <c r="FR141" s="35"/>
      <c r="FS141" s="35"/>
      <c r="FT141" s="35"/>
      <c r="FU141" s="35"/>
      <c r="FV141" s="35"/>
      <c r="FW141" s="35"/>
      <c r="FX141" s="35"/>
      <c r="FY141" s="35"/>
      <c r="FZ141" s="35"/>
      <c r="GA141" s="35"/>
      <c r="GB141" s="35"/>
      <c r="GC141" s="35"/>
      <c r="GD141" s="35"/>
      <c r="GE141" s="35"/>
      <c r="GF141" s="35"/>
      <c r="GG141" s="35"/>
      <c r="GH141" s="35"/>
      <c r="GI141" s="35"/>
      <c r="GJ141" s="35"/>
      <c r="GK141" s="35"/>
      <c r="GL141" s="35"/>
      <c r="GM141" s="35"/>
      <c r="GN141" s="35"/>
      <c r="GO141" s="35"/>
      <c r="GP141" s="35"/>
      <c r="GQ141" s="35"/>
      <c r="GR141" s="35"/>
      <c r="GS141" s="35"/>
      <c r="GT141" s="35"/>
      <c r="GU141" s="35"/>
      <c r="GV141" s="35"/>
      <c r="GW141" s="35"/>
      <c r="GX141" s="35"/>
      <c r="GY141" s="35"/>
      <c r="GZ141" s="35"/>
      <c r="HA141" s="35"/>
      <c r="HB141" s="35"/>
      <c r="HC141" s="35"/>
      <c r="HD141" s="35"/>
      <c r="HE141" s="35"/>
      <c r="HF141" s="35"/>
      <c r="HG141" s="35"/>
      <c r="HH141" s="35"/>
      <c r="HI141" s="35"/>
      <c r="HJ141" s="35"/>
      <c r="HK141" s="35"/>
      <c r="HL141" s="35"/>
      <c r="HM141" s="35"/>
      <c r="HN141" s="35"/>
      <c r="HO141" s="35"/>
      <c r="HP141" s="35"/>
      <c r="HQ141" s="35"/>
      <c r="HR141" s="35"/>
      <c r="HS141" s="35"/>
      <c r="HT141" s="35"/>
      <c r="HU141" s="35"/>
      <c r="HV141" s="35"/>
      <c r="HW141" s="35"/>
      <c r="HX141" s="35"/>
      <c r="HY141" s="35"/>
      <c r="HZ141" s="35"/>
      <c r="IA141" s="35"/>
      <c r="IB141" s="35"/>
      <c r="IC141" s="35"/>
      <c r="ID141" s="35"/>
      <c r="IE141" s="35"/>
      <c r="IF141" s="35"/>
      <c r="IG141" s="35"/>
      <c r="IH141" s="35"/>
      <c r="II141" s="35"/>
      <c r="IJ141" s="35"/>
      <c r="IK141" s="35"/>
      <c r="IL141" s="35"/>
      <c r="IM141" s="35"/>
      <c r="IN141" s="35"/>
      <c r="IO141" s="35"/>
      <c r="IP141" s="35"/>
      <c r="IQ141" s="35"/>
      <c r="IR141" s="35"/>
      <c r="IS141" s="35"/>
      <c r="IT141" s="35"/>
    </row>
    <row r="142" spans="1:254" s="36" customFormat="1">
      <c r="A142" s="31"/>
      <c r="B142" s="20"/>
      <c r="C142" s="32"/>
      <c r="D142" s="20"/>
      <c r="E142" s="14" t="s">
        <v>174</v>
      </c>
      <c r="F142" s="112"/>
      <c r="G142" s="94">
        <v>330310.15000000002</v>
      </c>
      <c r="H142" s="94">
        <v>330310.15000000002</v>
      </c>
      <c r="I142" s="94"/>
      <c r="J142" s="94"/>
      <c r="K142" s="94"/>
      <c r="L142" s="9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35"/>
      <c r="DM142" s="35"/>
      <c r="DN142" s="35"/>
      <c r="DO142" s="35"/>
      <c r="DP142" s="35"/>
      <c r="DQ142" s="35"/>
      <c r="DR142" s="35"/>
      <c r="DS142" s="35"/>
      <c r="DT142" s="35"/>
      <c r="DU142" s="35"/>
      <c r="DV142" s="35"/>
      <c r="DW142" s="35"/>
      <c r="DX142" s="35"/>
      <c r="DY142" s="35"/>
      <c r="DZ142" s="35"/>
      <c r="EA142" s="35"/>
      <c r="EB142" s="35"/>
      <c r="EC142" s="35"/>
      <c r="ED142" s="35"/>
      <c r="EE142" s="35"/>
      <c r="EF142" s="35"/>
      <c r="EG142" s="35"/>
      <c r="EH142" s="35"/>
      <c r="EI142" s="35"/>
      <c r="EJ142" s="35"/>
      <c r="EK142" s="35"/>
      <c r="EL142" s="35"/>
      <c r="EM142" s="35"/>
      <c r="EN142" s="35"/>
      <c r="EO142" s="35"/>
      <c r="EP142" s="35"/>
      <c r="EQ142" s="35"/>
      <c r="ER142" s="35"/>
      <c r="ES142" s="35"/>
      <c r="ET142" s="35"/>
      <c r="EU142" s="35"/>
      <c r="EV142" s="35"/>
      <c r="EW142" s="35"/>
      <c r="EX142" s="35"/>
      <c r="EY142" s="35"/>
      <c r="EZ142" s="35"/>
      <c r="FA142" s="35"/>
      <c r="FB142" s="35"/>
      <c r="FC142" s="35"/>
      <c r="FD142" s="35"/>
      <c r="FE142" s="35"/>
      <c r="FF142" s="35"/>
      <c r="FG142" s="35"/>
      <c r="FH142" s="35"/>
      <c r="FI142" s="35"/>
      <c r="FJ142" s="35"/>
      <c r="FK142" s="35"/>
      <c r="FL142" s="35"/>
      <c r="FM142" s="35"/>
      <c r="FN142" s="35"/>
      <c r="FO142" s="35"/>
      <c r="FP142" s="35"/>
      <c r="FQ142" s="35"/>
      <c r="FR142" s="35"/>
      <c r="FS142" s="35"/>
      <c r="FT142" s="35"/>
      <c r="FU142" s="35"/>
      <c r="FV142" s="35"/>
      <c r="FW142" s="35"/>
      <c r="FX142" s="35"/>
      <c r="FY142" s="35"/>
      <c r="FZ142" s="35"/>
      <c r="GA142" s="35"/>
      <c r="GB142" s="35"/>
      <c r="GC142" s="35"/>
      <c r="GD142" s="35"/>
      <c r="GE142" s="35"/>
      <c r="GF142" s="35"/>
      <c r="GG142" s="35"/>
      <c r="GH142" s="35"/>
      <c r="GI142" s="35"/>
      <c r="GJ142" s="35"/>
      <c r="GK142" s="35"/>
      <c r="GL142" s="35"/>
      <c r="GM142" s="35"/>
      <c r="GN142" s="35"/>
      <c r="GO142" s="35"/>
      <c r="GP142" s="35"/>
      <c r="GQ142" s="35"/>
      <c r="GR142" s="35"/>
      <c r="GS142" s="35"/>
      <c r="GT142" s="35"/>
      <c r="GU142" s="35"/>
      <c r="GV142" s="35"/>
      <c r="GW142" s="35"/>
      <c r="GX142" s="35"/>
      <c r="GY142" s="35"/>
      <c r="GZ142" s="35"/>
      <c r="HA142" s="35"/>
      <c r="HB142" s="35"/>
      <c r="HC142" s="35"/>
      <c r="HD142" s="35"/>
      <c r="HE142" s="35"/>
      <c r="HF142" s="35"/>
      <c r="HG142" s="35"/>
      <c r="HH142" s="35"/>
      <c r="HI142" s="35"/>
      <c r="HJ142" s="35"/>
      <c r="HK142" s="35"/>
      <c r="HL142" s="35"/>
      <c r="HM142" s="35"/>
      <c r="HN142" s="35"/>
      <c r="HO142" s="35"/>
      <c r="HP142" s="35"/>
      <c r="HQ142" s="35"/>
      <c r="HR142" s="35"/>
      <c r="HS142" s="35"/>
      <c r="HT142" s="35"/>
      <c r="HU142" s="35"/>
      <c r="HV142" s="35"/>
      <c r="HW142" s="35"/>
      <c r="HX142" s="35"/>
      <c r="HY142" s="35"/>
      <c r="HZ142" s="35"/>
      <c r="IA142" s="35"/>
      <c r="IB142" s="35"/>
      <c r="IC142" s="35"/>
      <c r="ID142" s="35"/>
      <c r="IE142" s="35"/>
      <c r="IF142" s="35"/>
      <c r="IG142" s="35"/>
      <c r="IH142" s="35"/>
      <c r="II142" s="35"/>
      <c r="IJ142" s="35"/>
      <c r="IK142" s="35"/>
      <c r="IL142" s="35"/>
      <c r="IM142" s="35"/>
      <c r="IN142" s="35"/>
      <c r="IO142" s="35"/>
      <c r="IP142" s="35"/>
      <c r="IQ142" s="35"/>
      <c r="IR142" s="35"/>
      <c r="IS142" s="35"/>
      <c r="IT142" s="35"/>
    </row>
    <row r="143" spans="1:254" s="62" customFormat="1" ht="66">
      <c r="A143" s="55"/>
      <c r="B143" s="56" t="s">
        <v>22</v>
      </c>
      <c r="C143" s="57" t="s">
        <v>23</v>
      </c>
      <c r="D143" s="53" t="s">
        <v>24</v>
      </c>
      <c r="E143" s="58" t="s">
        <v>534</v>
      </c>
      <c r="F143" s="33" t="s">
        <v>531</v>
      </c>
      <c r="G143" s="27">
        <v>1445000</v>
      </c>
      <c r="H143" s="41">
        <v>581430.1</v>
      </c>
      <c r="I143" s="27">
        <f>G143-H143</f>
        <v>863569.9</v>
      </c>
      <c r="J143" s="27"/>
      <c r="K143" s="81"/>
      <c r="L143" s="59"/>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c r="HA143" s="61"/>
      <c r="HB143" s="61"/>
      <c r="HC143" s="61"/>
      <c r="HD143" s="61"/>
      <c r="HE143" s="61"/>
      <c r="HF143" s="61"/>
      <c r="HG143" s="61"/>
      <c r="HH143" s="61"/>
      <c r="HI143" s="61"/>
      <c r="HJ143" s="61"/>
      <c r="HK143" s="61"/>
      <c r="HL143" s="61"/>
      <c r="HM143" s="61"/>
      <c r="HN143" s="61"/>
      <c r="HO143" s="61"/>
      <c r="HP143" s="61"/>
      <c r="HQ143" s="61"/>
      <c r="HR143" s="61"/>
      <c r="HS143" s="61"/>
      <c r="HT143" s="61"/>
      <c r="HU143" s="61"/>
      <c r="HV143" s="61"/>
      <c r="HW143" s="61"/>
      <c r="HX143" s="61"/>
      <c r="HY143" s="61"/>
      <c r="HZ143" s="61"/>
      <c r="IA143" s="61"/>
      <c r="IB143" s="61"/>
      <c r="IC143" s="61"/>
      <c r="ID143" s="61"/>
      <c r="IE143" s="61"/>
      <c r="IF143" s="61"/>
      <c r="IG143" s="61"/>
      <c r="IH143" s="61"/>
      <c r="II143" s="61"/>
      <c r="IJ143" s="61"/>
      <c r="IK143" s="61"/>
      <c r="IL143" s="61"/>
      <c r="IM143" s="61"/>
      <c r="IN143" s="61"/>
      <c r="IO143" s="61"/>
      <c r="IP143" s="61"/>
      <c r="IQ143" s="61"/>
      <c r="IR143" s="61"/>
      <c r="IS143" s="61"/>
      <c r="IT143" s="61"/>
    </row>
    <row r="144" spans="1:254" s="62" customFormat="1" ht="26.4">
      <c r="A144" s="55"/>
      <c r="B144" s="56"/>
      <c r="C144" s="57"/>
      <c r="D144" s="56"/>
      <c r="E144" s="58" t="s">
        <v>285</v>
      </c>
      <c r="F144" s="33" t="s">
        <v>542</v>
      </c>
      <c r="G144" s="27">
        <v>55000</v>
      </c>
      <c r="H144" s="41">
        <v>52077.54</v>
      </c>
      <c r="I144" s="27">
        <v>2922.46</v>
      </c>
      <c r="J144" s="27"/>
      <c r="K144" s="59"/>
      <c r="L144" s="59"/>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c r="HA144" s="61"/>
      <c r="HB144" s="61"/>
      <c r="HC144" s="61"/>
      <c r="HD144" s="61"/>
      <c r="HE144" s="61"/>
      <c r="HF144" s="61"/>
      <c r="HG144" s="61"/>
      <c r="HH144" s="61"/>
      <c r="HI144" s="61"/>
      <c r="HJ144" s="61"/>
      <c r="HK144" s="61"/>
      <c r="HL144" s="61"/>
      <c r="HM144" s="61"/>
      <c r="HN144" s="61"/>
      <c r="HO144" s="61"/>
      <c r="HP144" s="61"/>
      <c r="HQ144" s="61"/>
      <c r="HR144" s="61"/>
      <c r="HS144" s="61"/>
      <c r="HT144" s="61"/>
      <c r="HU144" s="61"/>
      <c r="HV144" s="61"/>
      <c r="HW144" s="61"/>
      <c r="HX144" s="61"/>
      <c r="HY144" s="61"/>
      <c r="HZ144" s="61"/>
      <c r="IA144" s="61"/>
      <c r="IB144" s="61"/>
      <c r="IC144" s="61"/>
      <c r="ID144" s="61"/>
      <c r="IE144" s="61"/>
      <c r="IF144" s="61"/>
      <c r="IG144" s="61"/>
      <c r="IH144" s="61"/>
      <c r="II144" s="61"/>
      <c r="IJ144" s="61"/>
      <c r="IK144" s="61"/>
      <c r="IL144" s="61"/>
      <c r="IM144" s="61"/>
      <c r="IN144" s="61"/>
      <c r="IO144" s="61"/>
      <c r="IP144" s="61"/>
      <c r="IQ144" s="61"/>
      <c r="IR144" s="61"/>
      <c r="IS144" s="61"/>
      <c r="IT144" s="61"/>
    </row>
    <row r="145" spans="1:254" s="62" customFormat="1" ht="26.4">
      <c r="A145" s="55"/>
      <c r="B145" s="56"/>
      <c r="C145" s="57"/>
      <c r="D145" s="56"/>
      <c r="E145" s="58" t="s">
        <v>540</v>
      </c>
      <c r="F145" s="33" t="s">
        <v>543</v>
      </c>
      <c r="G145" s="27">
        <v>500000</v>
      </c>
      <c r="H145" s="41">
        <v>0</v>
      </c>
      <c r="I145" s="27">
        <v>500000</v>
      </c>
      <c r="J145" s="27"/>
      <c r="K145" s="81"/>
      <c r="L145" s="59"/>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61"/>
      <c r="FY145" s="61"/>
      <c r="FZ145" s="61"/>
      <c r="GA145" s="61"/>
      <c r="GB145" s="61"/>
      <c r="GC145" s="61"/>
      <c r="GD145" s="61"/>
      <c r="GE145" s="61"/>
      <c r="GF145" s="61"/>
      <c r="GG145" s="61"/>
      <c r="GH145" s="61"/>
      <c r="GI145" s="61"/>
      <c r="GJ145" s="61"/>
      <c r="GK145" s="61"/>
      <c r="GL145" s="61"/>
      <c r="GM145" s="61"/>
      <c r="GN145" s="61"/>
      <c r="GO145" s="61"/>
      <c r="GP145" s="61"/>
      <c r="GQ145" s="61"/>
      <c r="GR145" s="61"/>
      <c r="GS145" s="61"/>
      <c r="GT145" s="61"/>
      <c r="GU145" s="61"/>
      <c r="GV145" s="61"/>
      <c r="GW145" s="61"/>
      <c r="GX145" s="61"/>
      <c r="GY145" s="61"/>
      <c r="GZ145" s="61"/>
      <c r="HA145" s="61"/>
      <c r="HB145" s="61"/>
      <c r="HC145" s="61"/>
      <c r="HD145" s="61"/>
      <c r="HE145" s="61"/>
      <c r="HF145" s="61"/>
      <c r="HG145" s="61"/>
      <c r="HH145" s="61"/>
      <c r="HI145" s="61"/>
      <c r="HJ145" s="61"/>
      <c r="HK145" s="61"/>
      <c r="HL145" s="61"/>
      <c r="HM145" s="61"/>
      <c r="HN145" s="61"/>
      <c r="HO145" s="61"/>
      <c r="HP145" s="61"/>
      <c r="HQ145" s="61"/>
      <c r="HR145" s="61"/>
      <c r="HS145" s="61"/>
      <c r="HT145" s="61"/>
      <c r="HU145" s="61"/>
      <c r="HV145" s="61"/>
      <c r="HW145" s="61"/>
      <c r="HX145" s="61"/>
      <c r="HY145" s="61"/>
      <c r="HZ145" s="61"/>
      <c r="IA145" s="61"/>
      <c r="IB145" s="61"/>
      <c r="IC145" s="61"/>
      <c r="ID145" s="61"/>
      <c r="IE145" s="61"/>
      <c r="IF145" s="61"/>
      <c r="IG145" s="61"/>
      <c r="IH145" s="61"/>
      <c r="II145" s="61"/>
      <c r="IJ145" s="61"/>
      <c r="IK145" s="61"/>
      <c r="IL145" s="61"/>
      <c r="IM145" s="61"/>
      <c r="IN145" s="61"/>
      <c r="IO145" s="61"/>
      <c r="IP145" s="61"/>
      <c r="IQ145" s="61"/>
      <c r="IR145" s="61"/>
      <c r="IS145" s="61"/>
      <c r="IT145" s="61"/>
    </row>
    <row r="146" spans="1:254" s="62" customFormat="1" ht="39.6">
      <c r="A146" s="55"/>
      <c r="B146" s="56"/>
      <c r="C146" s="57"/>
      <c r="D146" s="56"/>
      <c r="E146" s="58" t="s">
        <v>541</v>
      </c>
      <c r="F146" s="33" t="s">
        <v>544</v>
      </c>
      <c r="G146" s="27">
        <v>100000</v>
      </c>
      <c r="H146" s="41">
        <v>93666.240000000005</v>
      </c>
      <c r="I146" s="27">
        <f>G146-H146</f>
        <v>6333.7599999999948</v>
      </c>
      <c r="J146" s="27"/>
      <c r="K146" s="59"/>
      <c r="L146" s="59"/>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c r="FD146" s="61"/>
      <c r="FE146" s="61"/>
      <c r="FF146" s="61"/>
      <c r="FG146" s="61"/>
      <c r="FH146" s="61"/>
      <c r="FI146" s="61"/>
      <c r="FJ146" s="61"/>
      <c r="FK146" s="61"/>
      <c r="FL146" s="61"/>
      <c r="FM146" s="61"/>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c r="HL146" s="61"/>
      <c r="HM146" s="61"/>
      <c r="HN146" s="61"/>
      <c r="HO146" s="61"/>
      <c r="HP146" s="61"/>
      <c r="HQ146" s="61"/>
      <c r="HR146" s="61"/>
      <c r="HS146" s="61"/>
      <c r="HT146" s="61"/>
      <c r="HU146" s="61"/>
      <c r="HV146" s="61"/>
      <c r="HW146" s="61"/>
      <c r="HX146" s="61"/>
      <c r="HY146" s="61"/>
      <c r="HZ146" s="61"/>
      <c r="IA146" s="61"/>
      <c r="IB146" s="61"/>
      <c r="IC146" s="61"/>
      <c r="ID146" s="61"/>
      <c r="IE146" s="61"/>
      <c r="IF146" s="61"/>
      <c r="IG146" s="61"/>
      <c r="IH146" s="61"/>
      <c r="II146" s="61"/>
      <c r="IJ146" s="61"/>
      <c r="IK146" s="61"/>
      <c r="IL146" s="61"/>
      <c r="IM146" s="61"/>
      <c r="IN146" s="61"/>
      <c r="IO146" s="61"/>
      <c r="IP146" s="61"/>
      <c r="IQ146" s="61"/>
      <c r="IR146" s="61"/>
      <c r="IS146" s="61"/>
      <c r="IT146" s="61"/>
    </row>
    <row r="147" spans="1:254" s="62" customFormat="1" ht="39.6">
      <c r="A147" s="55"/>
      <c r="B147" s="56"/>
      <c r="C147" s="57"/>
      <c r="D147" s="56"/>
      <c r="E147" s="58" t="s">
        <v>286</v>
      </c>
      <c r="F147" s="33" t="s">
        <v>545</v>
      </c>
      <c r="G147" s="27">
        <v>500000</v>
      </c>
      <c r="H147" s="41">
        <v>500000</v>
      </c>
      <c r="I147" s="27"/>
      <c r="J147" s="27"/>
      <c r="K147" s="59"/>
      <c r="L147" s="59"/>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c r="FD147" s="61"/>
      <c r="FE147" s="61"/>
      <c r="FF147" s="61"/>
      <c r="FG147" s="61"/>
      <c r="FH147" s="61"/>
      <c r="FI147" s="61"/>
      <c r="FJ147" s="61"/>
      <c r="FK147" s="61"/>
      <c r="FL147" s="61"/>
      <c r="FM147" s="61"/>
      <c r="FN147" s="61"/>
      <c r="FO147" s="61"/>
      <c r="FP147" s="61"/>
      <c r="FQ147" s="61"/>
      <c r="FR147" s="61"/>
      <c r="FS147" s="61"/>
      <c r="FT147" s="61"/>
      <c r="FU147" s="61"/>
      <c r="FV147" s="61"/>
      <c r="FW147" s="61"/>
      <c r="FX147" s="61"/>
      <c r="FY147" s="61"/>
      <c r="FZ147" s="61"/>
      <c r="GA147" s="61"/>
      <c r="GB147" s="61"/>
      <c r="GC147" s="61"/>
      <c r="GD147" s="61"/>
      <c r="GE147" s="61"/>
      <c r="GF147" s="61"/>
      <c r="GG147" s="61"/>
      <c r="GH147" s="61"/>
      <c r="GI147" s="61"/>
      <c r="GJ147" s="61"/>
      <c r="GK147" s="61"/>
      <c r="GL147" s="61"/>
      <c r="GM147" s="61"/>
      <c r="GN147" s="61"/>
      <c r="GO147" s="61"/>
      <c r="GP147" s="61"/>
      <c r="GQ147" s="61"/>
      <c r="GR147" s="61"/>
      <c r="GS147" s="61"/>
      <c r="GT147" s="61"/>
      <c r="GU147" s="61"/>
      <c r="GV147" s="61"/>
      <c r="GW147" s="61"/>
      <c r="GX147" s="61"/>
      <c r="GY147" s="61"/>
      <c r="GZ147" s="61"/>
      <c r="HA147" s="61"/>
      <c r="HB147" s="61"/>
      <c r="HC147" s="61"/>
      <c r="HD147" s="61"/>
      <c r="HE147" s="61"/>
      <c r="HF147" s="61"/>
      <c r="HG147" s="61"/>
      <c r="HH147" s="61"/>
      <c r="HI147" s="61"/>
      <c r="HJ147" s="61"/>
      <c r="HK147" s="61"/>
      <c r="HL147" s="61"/>
      <c r="HM147" s="61"/>
      <c r="HN147" s="61"/>
      <c r="HO147" s="61"/>
      <c r="HP147" s="61"/>
      <c r="HQ147" s="61"/>
      <c r="HR147" s="61"/>
      <c r="HS147" s="61"/>
      <c r="HT147" s="61"/>
      <c r="HU147" s="61"/>
      <c r="HV147" s="61"/>
      <c r="HW147" s="61"/>
      <c r="HX147" s="61"/>
      <c r="HY147" s="61"/>
      <c r="HZ147" s="61"/>
      <c r="IA147" s="61"/>
      <c r="IB147" s="61"/>
      <c r="IC147" s="61"/>
      <c r="ID147" s="61"/>
      <c r="IE147" s="61"/>
      <c r="IF147" s="61"/>
      <c r="IG147" s="61"/>
      <c r="IH147" s="61"/>
      <c r="II147" s="61"/>
      <c r="IJ147" s="61"/>
      <c r="IK147" s="61"/>
      <c r="IL147" s="61"/>
      <c r="IM147" s="61"/>
      <c r="IN147" s="61"/>
      <c r="IO147" s="61"/>
      <c r="IP147" s="61"/>
      <c r="IQ147" s="61"/>
      <c r="IR147" s="61"/>
      <c r="IS147" s="61"/>
      <c r="IT147" s="61"/>
    </row>
    <row r="148" spans="1:254" s="67" customFormat="1">
      <c r="A148" s="63"/>
      <c r="B148" s="64"/>
      <c r="C148" s="65"/>
      <c r="D148" s="56"/>
      <c r="E148" s="14" t="s">
        <v>546</v>
      </c>
      <c r="F148" s="112"/>
      <c r="G148" s="94">
        <f>G165-G164</f>
        <v>2600000</v>
      </c>
      <c r="H148" s="94">
        <f>SUM(H143:H147)</f>
        <v>1227173.8799999999</v>
      </c>
      <c r="I148" s="94">
        <f>SUM(I143:I147)</f>
        <v>1372826.1199999999</v>
      </c>
      <c r="J148" s="94">
        <f t="shared" ref="J148" si="0">SUM(J143:J147)</f>
        <v>0</v>
      </c>
      <c r="K148" s="94"/>
      <c r="L148" s="94"/>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row>
    <row r="149" spans="1:254" s="74" customFormat="1">
      <c r="A149" s="68"/>
      <c r="B149" s="69"/>
      <c r="C149" s="70"/>
      <c r="D149" s="69"/>
      <c r="E149" s="33" t="s">
        <v>429</v>
      </c>
      <c r="F149" s="33" t="s">
        <v>430</v>
      </c>
      <c r="G149" s="27">
        <v>100000</v>
      </c>
      <c r="H149" s="27"/>
      <c r="I149" s="27"/>
      <c r="J149" s="71"/>
      <c r="K149" s="71"/>
      <c r="L149" s="71"/>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row>
    <row r="150" spans="1:254" s="74" customFormat="1">
      <c r="A150" s="68"/>
      <c r="B150" s="69"/>
      <c r="C150" s="70"/>
      <c r="D150" s="69"/>
      <c r="E150" s="33" t="s">
        <v>429</v>
      </c>
      <c r="F150" s="33" t="s">
        <v>431</v>
      </c>
      <c r="G150" s="27">
        <v>300000</v>
      </c>
      <c r="H150" s="27"/>
      <c r="I150" s="27"/>
      <c r="J150" s="71"/>
      <c r="K150" s="71"/>
      <c r="L150" s="71"/>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row>
    <row r="151" spans="1:254" s="74" customFormat="1">
      <c r="A151" s="68"/>
      <c r="B151" s="69"/>
      <c r="C151" s="70"/>
      <c r="D151" s="69"/>
      <c r="E151" s="33" t="s">
        <v>429</v>
      </c>
      <c r="F151" s="33" t="s">
        <v>432</v>
      </c>
      <c r="G151" s="27">
        <v>150000</v>
      </c>
      <c r="H151" s="27"/>
      <c r="I151" s="27"/>
      <c r="J151" s="71"/>
      <c r="K151" s="71"/>
      <c r="L151" s="71"/>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row>
    <row r="152" spans="1:254" s="74" customFormat="1">
      <c r="A152" s="68"/>
      <c r="B152" s="69"/>
      <c r="C152" s="70"/>
      <c r="D152" s="69"/>
      <c r="E152" s="33" t="s">
        <v>429</v>
      </c>
      <c r="F152" s="33" t="s">
        <v>116</v>
      </c>
      <c r="G152" s="27">
        <v>50000</v>
      </c>
      <c r="H152" s="27"/>
      <c r="I152" s="27"/>
      <c r="J152" s="71"/>
      <c r="K152" s="71"/>
      <c r="L152" s="71"/>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row>
    <row r="153" spans="1:254" s="74" customFormat="1">
      <c r="A153" s="68"/>
      <c r="B153" s="69"/>
      <c r="C153" s="70"/>
      <c r="D153" s="69"/>
      <c r="E153" s="33" t="s">
        <v>429</v>
      </c>
      <c r="F153" s="33" t="s">
        <v>433</v>
      </c>
      <c r="G153" s="27">
        <v>150000</v>
      </c>
      <c r="H153" s="27"/>
      <c r="I153" s="27"/>
      <c r="J153" s="71"/>
      <c r="K153" s="71"/>
      <c r="L153" s="71"/>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row>
    <row r="154" spans="1:254" s="74" customFormat="1">
      <c r="A154" s="68"/>
      <c r="B154" s="69"/>
      <c r="C154" s="70"/>
      <c r="D154" s="69"/>
      <c r="E154" s="33" t="s">
        <v>429</v>
      </c>
      <c r="F154" s="33" t="s">
        <v>434</v>
      </c>
      <c r="G154" s="27">
        <v>50000</v>
      </c>
      <c r="H154" s="27"/>
      <c r="I154" s="27"/>
      <c r="J154" s="71"/>
      <c r="K154" s="71"/>
      <c r="L154" s="71"/>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row>
    <row r="155" spans="1:254" s="74" customFormat="1">
      <c r="A155" s="68"/>
      <c r="B155" s="69"/>
      <c r="C155" s="70"/>
      <c r="D155" s="69"/>
      <c r="E155" s="33" t="s">
        <v>429</v>
      </c>
      <c r="F155" s="33" t="s">
        <v>435</v>
      </c>
      <c r="G155" s="27">
        <v>50000</v>
      </c>
      <c r="H155" s="27"/>
      <c r="I155" s="27"/>
      <c r="J155" s="71"/>
      <c r="K155" s="71"/>
      <c r="L155" s="71"/>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row>
    <row r="156" spans="1:254" s="74" customFormat="1">
      <c r="A156" s="68"/>
      <c r="B156" s="69"/>
      <c r="C156" s="70"/>
      <c r="D156" s="69"/>
      <c r="E156" s="33" t="s">
        <v>429</v>
      </c>
      <c r="F156" s="33" t="s">
        <v>440</v>
      </c>
      <c r="G156" s="27">
        <v>30000</v>
      </c>
      <c r="H156" s="27"/>
      <c r="I156" s="27"/>
      <c r="J156" s="71"/>
      <c r="K156" s="71"/>
      <c r="L156" s="71"/>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row>
    <row r="157" spans="1:254" s="74" customFormat="1">
      <c r="A157" s="68"/>
      <c r="B157" s="69"/>
      <c r="C157" s="70"/>
      <c r="D157" s="69"/>
      <c r="E157" s="33" t="s">
        <v>429</v>
      </c>
      <c r="F157" s="33" t="s">
        <v>130</v>
      </c>
      <c r="G157" s="27">
        <v>40000</v>
      </c>
      <c r="H157" s="27"/>
      <c r="I157" s="27"/>
      <c r="J157" s="71"/>
      <c r="K157" s="71"/>
      <c r="L157" s="71"/>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row>
    <row r="158" spans="1:254" s="74" customFormat="1">
      <c r="A158" s="68"/>
      <c r="B158" s="69"/>
      <c r="C158" s="70"/>
      <c r="D158" s="69"/>
      <c r="E158" s="33" t="s">
        <v>429</v>
      </c>
      <c r="F158" s="33" t="s">
        <v>436</v>
      </c>
      <c r="G158" s="27">
        <v>155000</v>
      </c>
      <c r="H158" s="27"/>
      <c r="I158" s="27"/>
      <c r="J158" s="71"/>
      <c r="K158" s="71"/>
      <c r="L158" s="71"/>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row>
    <row r="159" spans="1:254" s="74" customFormat="1">
      <c r="A159" s="68"/>
      <c r="B159" s="69"/>
      <c r="C159" s="70"/>
      <c r="D159" s="69"/>
      <c r="E159" s="33" t="s">
        <v>429</v>
      </c>
      <c r="F159" s="33" t="s">
        <v>132</v>
      </c>
      <c r="G159" s="27">
        <v>40000</v>
      </c>
      <c r="H159" s="27"/>
      <c r="I159" s="27"/>
      <c r="J159" s="71"/>
      <c r="K159" s="71"/>
      <c r="L159" s="71"/>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row>
    <row r="160" spans="1:254" s="74" customFormat="1" ht="26.4">
      <c r="A160" s="68"/>
      <c r="B160" s="69"/>
      <c r="C160" s="70"/>
      <c r="D160" s="69"/>
      <c r="E160" s="33" t="s">
        <v>429</v>
      </c>
      <c r="F160" s="33" t="s">
        <v>437</v>
      </c>
      <c r="G160" s="27">
        <v>70000</v>
      </c>
      <c r="H160" s="27"/>
      <c r="I160" s="27"/>
      <c r="J160" s="71"/>
      <c r="K160" s="71"/>
      <c r="L160" s="71"/>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row>
    <row r="161" spans="1:254" s="74" customFormat="1">
      <c r="A161" s="68"/>
      <c r="B161" s="69"/>
      <c r="C161" s="70"/>
      <c r="D161" s="69"/>
      <c r="E161" s="33" t="s">
        <v>429</v>
      </c>
      <c r="F161" s="33" t="s">
        <v>438</v>
      </c>
      <c r="G161" s="27">
        <v>45000</v>
      </c>
      <c r="H161" s="27"/>
      <c r="I161" s="27"/>
      <c r="J161" s="71"/>
      <c r="K161" s="71"/>
      <c r="L161" s="71"/>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73"/>
      <c r="GD161" s="73"/>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row>
    <row r="162" spans="1:254" s="74" customFormat="1">
      <c r="A162" s="68"/>
      <c r="B162" s="69"/>
      <c r="C162" s="70"/>
      <c r="D162" s="69"/>
      <c r="E162" s="33" t="s">
        <v>429</v>
      </c>
      <c r="F162" s="33" t="s">
        <v>242</v>
      </c>
      <c r="G162" s="27">
        <v>30000</v>
      </c>
      <c r="H162" s="27"/>
      <c r="I162" s="27"/>
      <c r="J162" s="71"/>
      <c r="K162" s="71"/>
      <c r="L162" s="71"/>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c r="DW162" s="73"/>
      <c r="DX162" s="73"/>
      <c r="DY162" s="73"/>
      <c r="DZ162" s="73"/>
      <c r="EA162" s="73"/>
      <c r="EB162" s="73"/>
      <c r="EC162" s="73"/>
      <c r="ED162" s="73"/>
      <c r="EE162" s="73"/>
      <c r="EF162" s="73"/>
      <c r="EG162" s="73"/>
      <c r="EH162" s="73"/>
      <c r="EI162" s="73"/>
      <c r="EJ162" s="73"/>
      <c r="EK162" s="73"/>
      <c r="EL162" s="73"/>
      <c r="EM162" s="73"/>
      <c r="EN162" s="73"/>
      <c r="EO162" s="73"/>
      <c r="EP162" s="73"/>
      <c r="EQ162" s="73"/>
      <c r="ER162" s="73"/>
      <c r="ES162" s="73"/>
      <c r="ET162" s="73"/>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73"/>
      <c r="GD162" s="73"/>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row>
    <row r="163" spans="1:254" s="74" customFormat="1">
      <c r="A163" s="68"/>
      <c r="B163" s="69"/>
      <c r="C163" s="70"/>
      <c r="D163" s="69"/>
      <c r="E163" s="33" t="s">
        <v>429</v>
      </c>
      <c r="F163" s="33" t="s">
        <v>439</v>
      </c>
      <c r="G163" s="27">
        <v>140000</v>
      </c>
      <c r="H163" s="27"/>
      <c r="I163" s="27"/>
      <c r="J163" s="71"/>
      <c r="K163" s="71"/>
      <c r="L163" s="71"/>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c r="DW163" s="73"/>
      <c r="DX163" s="73"/>
      <c r="DY163" s="73"/>
      <c r="DZ163" s="73"/>
      <c r="EA163" s="73"/>
      <c r="EB163" s="73"/>
      <c r="EC163" s="73"/>
      <c r="ED163" s="73"/>
      <c r="EE163" s="73"/>
      <c r="EF163" s="73"/>
      <c r="EG163" s="73"/>
      <c r="EH163" s="73"/>
      <c r="EI163" s="73"/>
      <c r="EJ163" s="73"/>
      <c r="EK163" s="73"/>
      <c r="EL163" s="73"/>
      <c r="EM163" s="73"/>
      <c r="EN163" s="73"/>
      <c r="EO163" s="73"/>
      <c r="EP163" s="73"/>
      <c r="EQ163" s="73"/>
      <c r="ER163" s="73"/>
      <c r="ES163" s="73"/>
      <c r="ET163" s="73"/>
      <c r="EU163" s="73"/>
      <c r="EV163" s="73"/>
      <c r="EW163" s="73"/>
      <c r="EX163" s="73"/>
      <c r="EY163" s="73"/>
      <c r="EZ163" s="73"/>
      <c r="FA163" s="73"/>
      <c r="FB163" s="73"/>
      <c r="FC163" s="73"/>
      <c r="FD163" s="73"/>
      <c r="FE163" s="73"/>
      <c r="FF163" s="73"/>
      <c r="FG163" s="73"/>
      <c r="FH163" s="73"/>
      <c r="FI163" s="73"/>
      <c r="FJ163" s="73"/>
      <c r="FK163" s="73"/>
      <c r="FL163" s="73"/>
      <c r="FM163" s="73"/>
      <c r="FN163" s="73"/>
      <c r="FO163" s="73"/>
      <c r="FP163" s="73"/>
      <c r="FQ163" s="73"/>
      <c r="FR163" s="73"/>
      <c r="FS163" s="73"/>
      <c r="FT163" s="73"/>
      <c r="FU163" s="73"/>
      <c r="FV163" s="73"/>
      <c r="FW163" s="73"/>
      <c r="FX163" s="73"/>
      <c r="FY163" s="73"/>
      <c r="FZ163" s="73"/>
      <c r="GA163" s="73"/>
      <c r="GB163" s="73"/>
      <c r="GC163" s="73"/>
      <c r="GD163" s="73"/>
      <c r="GE163" s="73"/>
      <c r="GF163" s="73"/>
      <c r="GG163" s="73"/>
      <c r="GH163" s="73"/>
      <c r="GI163" s="73"/>
      <c r="GJ163" s="73"/>
      <c r="GK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row>
    <row r="164" spans="1:254" s="74" customFormat="1">
      <c r="A164" s="68"/>
      <c r="B164" s="69"/>
      <c r="C164" s="70"/>
      <c r="D164" s="69"/>
      <c r="E164" s="14" t="s">
        <v>644</v>
      </c>
      <c r="F164" s="112"/>
      <c r="G164" s="94">
        <v>1400000</v>
      </c>
      <c r="H164" s="94">
        <v>1289734.18</v>
      </c>
      <c r="I164" s="94">
        <v>110265.82</v>
      </c>
      <c r="J164" s="94"/>
      <c r="K164" s="94"/>
      <c r="L164" s="94"/>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c r="DW164" s="73"/>
      <c r="DX164" s="73"/>
      <c r="DY164" s="73"/>
      <c r="DZ164" s="73"/>
      <c r="EA164" s="73"/>
      <c r="EB164" s="73"/>
      <c r="EC164" s="73"/>
      <c r="ED164" s="73"/>
      <c r="EE164" s="73"/>
      <c r="EF164" s="73"/>
      <c r="EG164" s="73"/>
      <c r="EH164" s="73"/>
      <c r="EI164" s="73"/>
      <c r="EJ164" s="73"/>
      <c r="EK164" s="73"/>
      <c r="EL164" s="73"/>
      <c r="EM164" s="73"/>
      <c r="EN164" s="73"/>
      <c r="EO164" s="73"/>
      <c r="EP164" s="73"/>
      <c r="EQ164" s="73"/>
      <c r="ER164" s="73"/>
      <c r="ES164" s="73"/>
      <c r="ET164" s="73"/>
      <c r="EU164" s="73"/>
      <c r="EV164" s="73"/>
      <c r="EW164" s="73"/>
      <c r="EX164" s="73"/>
      <c r="EY164" s="73"/>
      <c r="EZ164" s="73"/>
      <c r="FA164" s="73"/>
      <c r="FB164" s="73"/>
      <c r="FC164" s="73"/>
      <c r="FD164" s="73"/>
      <c r="FE164" s="73"/>
      <c r="FF164" s="73"/>
      <c r="FG164" s="73"/>
      <c r="FH164" s="73"/>
      <c r="FI164" s="73"/>
      <c r="FJ164" s="73"/>
      <c r="FK164" s="73"/>
      <c r="FL164" s="73"/>
      <c r="FM164" s="73"/>
      <c r="FN164" s="73"/>
      <c r="FO164" s="73"/>
      <c r="FP164" s="73"/>
      <c r="FQ164" s="73"/>
      <c r="FR164" s="73"/>
      <c r="FS164" s="73"/>
      <c r="FT164" s="73"/>
      <c r="FU164" s="73"/>
      <c r="FV164" s="73"/>
      <c r="FW164" s="73"/>
      <c r="FX164" s="73"/>
      <c r="FY164" s="73"/>
      <c r="FZ164" s="73"/>
      <c r="GA164" s="73"/>
      <c r="GB164" s="73"/>
      <c r="GC164" s="73"/>
      <c r="GD164" s="73"/>
      <c r="GE164" s="73"/>
      <c r="GF164" s="73"/>
      <c r="GG164" s="73"/>
      <c r="GH164" s="73"/>
      <c r="GI164" s="73"/>
      <c r="GJ164" s="73"/>
      <c r="GK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row>
    <row r="165" spans="1:254">
      <c r="A165" s="31"/>
      <c r="B165" s="20"/>
      <c r="C165" s="32"/>
      <c r="D165" s="20"/>
      <c r="E165" s="14" t="s">
        <v>175</v>
      </c>
      <c r="F165" s="112"/>
      <c r="G165" s="94">
        <v>4000000</v>
      </c>
      <c r="H165" s="94">
        <f>SUM(H164,H148)</f>
        <v>2516908.0599999996</v>
      </c>
      <c r="I165" s="94">
        <f t="shared" ref="I165" si="1">SUM(I164,I148)</f>
        <v>1483091.94</v>
      </c>
      <c r="J165" s="94">
        <f t="shared" ref="J165" si="2">SUM(J164,J148)</f>
        <v>0</v>
      </c>
      <c r="K165" s="94"/>
      <c r="L165" s="94"/>
    </row>
    <row r="166" spans="1:254" ht="118.8">
      <c r="A166" s="31"/>
      <c r="B166" s="20" t="s">
        <v>26</v>
      </c>
      <c r="C166" s="32" t="s">
        <v>55</v>
      </c>
      <c r="D166" s="53" t="s">
        <v>56</v>
      </c>
      <c r="E166" s="33" t="s">
        <v>57</v>
      </c>
      <c r="F166" s="33" t="s">
        <v>58</v>
      </c>
      <c r="G166" s="27">
        <v>445684.07</v>
      </c>
      <c r="H166" s="42">
        <v>413117.83</v>
      </c>
      <c r="I166" s="34"/>
      <c r="J166" s="34"/>
      <c r="K166" s="34"/>
      <c r="L166" s="34"/>
    </row>
    <row r="167" spans="1:254">
      <c r="A167" s="31"/>
      <c r="B167" s="20"/>
      <c r="C167" s="32"/>
      <c r="D167" s="20"/>
      <c r="E167" s="14" t="s">
        <v>59</v>
      </c>
      <c r="F167" s="112"/>
      <c r="G167" s="94">
        <v>445684.07</v>
      </c>
      <c r="H167" s="96">
        <v>413117.83</v>
      </c>
      <c r="I167" s="94">
        <f>G167-H167</f>
        <v>32566.239999999991</v>
      </c>
      <c r="J167" s="94"/>
      <c r="K167" s="94"/>
      <c r="L167" s="94"/>
    </row>
    <row r="168" spans="1:254" ht="52.8">
      <c r="A168" s="9">
        <v>2020</v>
      </c>
      <c r="B168" s="4" t="s">
        <v>598</v>
      </c>
      <c r="C168" s="10" t="s">
        <v>599</v>
      </c>
      <c r="D168" s="53" t="s">
        <v>600</v>
      </c>
      <c r="E168" s="18" t="s">
        <v>612</v>
      </c>
      <c r="F168" s="18" t="s">
        <v>606</v>
      </c>
      <c r="G168" s="19">
        <v>1416525</v>
      </c>
      <c r="H168" s="42"/>
      <c r="I168" s="19"/>
      <c r="J168" s="24"/>
      <c r="K168" s="24"/>
      <c r="L168" s="24"/>
    </row>
    <row r="169" spans="1:254" ht="52.8">
      <c r="A169" s="9">
        <v>2023</v>
      </c>
      <c r="B169" s="4"/>
      <c r="C169" s="10" t="s">
        <v>617</v>
      </c>
      <c r="D169" s="53" t="s">
        <v>600</v>
      </c>
      <c r="E169" s="18" t="s">
        <v>618</v>
      </c>
      <c r="F169" s="18" t="s">
        <v>619</v>
      </c>
      <c r="G169" s="19">
        <v>983475</v>
      </c>
      <c r="H169" s="92"/>
      <c r="I169" s="92"/>
      <c r="J169" s="24"/>
      <c r="K169" s="24"/>
      <c r="L169" s="24"/>
    </row>
    <row r="170" spans="1:254">
      <c r="A170" s="23"/>
      <c r="B170" s="24"/>
      <c r="C170" s="29"/>
      <c r="D170" s="4"/>
      <c r="E170" s="14" t="s">
        <v>620</v>
      </c>
      <c r="F170" s="22"/>
      <c r="G170" s="16">
        <f>G168+G169</f>
        <v>2400000</v>
      </c>
      <c r="H170" s="16">
        <v>25376</v>
      </c>
      <c r="I170" s="16">
        <v>1000000</v>
      </c>
      <c r="J170" s="16">
        <f>G170-H170-I170</f>
        <v>1374624</v>
      </c>
      <c r="K170" s="3"/>
      <c r="L170" s="3"/>
      <c r="Q170" s="75"/>
    </row>
    <row r="171" spans="1:254" s="36" customFormat="1" ht="145.19999999999999">
      <c r="A171" s="37" t="s">
        <v>197</v>
      </c>
      <c r="B171" s="38" t="s">
        <v>176</v>
      </c>
      <c r="C171" s="39" t="s">
        <v>177</v>
      </c>
      <c r="D171" s="99" t="s">
        <v>178</v>
      </c>
      <c r="E171" s="40" t="s">
        <v>179</v>
      </c>
      <c r="F171" s="40" t="s">
        <v>180</v>
      </c>
      <c r="G171" s="41">
        <v>48927664.740000002</v>
      </c>
      <c r="H171" s="41">
        <v>2653556.1</v>
      </c>
      <c r="I171" s="42"/>
      <c r="J171" s="42"/>
      <c r="K171" s="42"/>
      <c r="L171" s="42"/>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c r="EZ171" s="35"/>
      <c r="FA171" s="35"/>
      <c r="FB171" s="35"/>
      <c r="FC171" s="35"/>
      <c r="FD171" s="35"/>
      <c r="FE171" s="35"/>
      <c r="FF171" s="35"/>
      <c r="FG171" s="35"/>
      <c r="FH171" s="35"/>
      <c r="FI171" s="35"/>
      <c r="FJ171" s="35"/>
      <c r="FK171" s="35"/>
      <c r="FL171" s="35"/>
      <c r="FM171" s="35"/>
      <c r="FN171" s="35"/>
      <c r="FO171" s="35"/>
      <c r="FP171" s="35"/>
      <c r="FQ171" s="35"/>
      <c r="FR171" s="35"/>
      <c r="FS171" s="35"/>
      <c r="FT171" s="35"/>
      <c r="FU171" s="35"/>
      <c r="FV171" s="35"/>
      <c r="FW171" s="35"/>
      <c r="FX171" s="35"/>
      <c r="FY171" s="35"/>
      <c r="FZ171" s="35"/>
      <c r="GA171" s="35"/>
      <c r="GB171" s="35"/>
      <c r="GC171" s="35"/>
      <c r="GD171" s="35"/>
      <c r="GE171" s="35"/>
      <c r="GF171" s="35"/>
      <c r="GG171" s="35"/>
      <c r="GH171" s="35"/>
      <c r="GI171" s="35"/>
      <c r="GJ171" s="35"/>
      <c r="GK171" s="35"/>
      <c r="GL171" s="35"/>
      <c r="GM171" s="35"/>
      <c r="GN171" s="35"/>
      <c r="GO171" s="35"/>
      <c r="GP171" s="35"/>
      <c r="GQ171" s="35"/>
      <c r="GR171" s="35"/>
      <c r="GS171" s="35"/>
      <c r="GT171" s="35"/>
      <c r="GU171" s="35"/>
      <c r="GV171" s="35"/>
      <c r="GW171" s="35"/>
      <c r="GX171" s="35"/>
      <c r="GY171" s="35"/>
      <c r="GZ171" s="35"/>
      <c r="HA171" s="35"/>
      <c r="HB171" s="35"/>
      <c r="HC171" s="35"/>
      <c r="HD171" s="35"/>
      <c r="HE171" s="35"/>
      <c r="HF171" s="35"/>
      <c r="HG171" s="35"/>
      <c r="HH171" s="35"/>
      <c r="HI171" s="35"/>
      <c r="HJ171" s="35"/>
      <c r="HK171" s="35"/>
      <c r="HL171" s="35"/>
      <c r="HM171" s="35"/>
      <c r="HN171" s="35"/>
      <c r="HO171" s="35"/>
      <c r="HP171" s="35"/>
      <c r="HQ171" s="35"/>
      <c r="HR171" s="35"/>
      <c r="HS171" s="35"/>
      <c r="HT171" s="35"/>
      <c r="HU171" s="35"/>
      <c r="HV171" s="35"/>
      <c r="HW171" s="35"/>
      <c r="HX171" s="35"/>
      <c r="HY171" s="35"/>
      <c r="HZ171" s="35"/>
      <c r="IA171" s="35"/>
      <c r="IB171" s="35"/>
      <c r="IC171" s="35"/>
      <c r="ID171" s="35"/>
      <c r="IE171" s="35"/>
      <c r="IF171" s="35"/>
      <c r="IG171" s="35"/>
      <c r="IH171" s="35"/>
      <c r="II171" s="35"/>
      <c r="IJ171" s="35"/>
      <c r="IK171" s="35"/>
      <c r="IL171" s="35"/>
      <c r="IM171" s="35"/>
      <c r="IN171" s="35"/>
      <c r="IO171" s="35"/>
      <c r="IP171" s="35"/>
      <c r="IQ171" s="35"/>
      <c r="IR171" s="35"/>
      <c r="IS171" s="35"/>
      <c r="IT171" s="35"/>
    </row>
    <row r="172" spans="1:254" s="36" customFormat="1">
      <c r="A172" s="31"/>
      <c r="B172" s="20"/>
      <c r="C172" s="32"/>
      <c r="D172" s="20"/>
      <c r="E172" s="14" t="s">
        <v>181</v>
      </c>
      <c r="F172" s="112"/>
      <c r="G172" s="94">
        <v>48927664.740000002</v>
      </c>
      <c r="H172" s="94">
        <v>3579125.25</v>
      </c>
      <c r="I172" s="94">
        <f>G172-H172</f>
        <v>45348539.490000002</v>
      </c>
      <c r="J172" s="94"/>
      <c r="K172" s="94"/>
      <c r="L172" s="94"/>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c r="FI172" s="35"/>
      <c r="FJ172" s="35"/>
      <c r="FK172" s="35"/>
      <c r="FL172" s="35"/>
      <c r="FM172" s="35"/>
      <c r="FN172" s="35"/>
      <c r="FO172" s="35"/>
      <c r="FP172" s="35"/>
      <c r="FQ172" s="35"/>
      <c r="FR172" s="35"/>
      <c r="FS172" s="35"/>
      <c r="FT172" s="35"/>
      <c r="FU172" s="35"/>
      <c r="FV172" s="35"/>
      <c r="FW172" s="35"/>
      <c r="FX172" s="35"/>
      <c r="FY172" s="35"/>
      <c r="FZ172" s="35"/>
      <c r="GA172" s="35"/>
      <c r="GB172" s="35"/>
      <c r="GC172" s="35"/>
      <c r="GD172" s="35"/>
      <c r="GE172" s="35"/>
      <c r="GF172" s="35"/>
      <c r="GG172" s="35"/>
      <c r="GH172" s="35"/>
      <c r="GI172" s="35"/>
      <c r="GJ172" s="35"/>
      <c r="GK172" s="35"/>
      <c r="GL172" s="35"/>
      <c r="GM172" s="35"/>
      <c r="GN172" s="35"/>
      <c r="GO172" s="35"/>
      <c r="GP172" s="35"/>
      <c r="GQ172" s="35"/>
      <c r="GR172" s="35"/>
      <c r="GS172" s="35"/>
      <c r="GT172" s="35"/>
      <c r="GU172" s="35"/>
      <c r="GV172" s="35"/>
      <c r="GW172" s="35"/>
      <c r="GX172" s="35"/>
      <c r="GY172" s="35"/>
      <c r="GZ172" s="35"/>
      <c r="HA172" s="35"/>
      <c r="HB172" s="35"/>
      <c r="HC172" s="35"/>
      <c r="HD172" s="35"/>
      <c r="HE172" s="35"/>
      <c r="HF172" s="35"/>
      <c r="HG172" s="35"/>
      <c r="HH172" s="35"/>
      <c r="HI172" s="35"/>
      <c r="HJ172" s="35"/>
      <c r="HK172" s="35"/>
      <c r="HL172" s="35"/>
      <c r="HM172" s="35"/>
      <c r="HN172" s="35"/>
      <c r="HO172" s="35"/>
      <c r="HP172" s="35"/>
      <c r="HQ172" s="35"/>
      <c r="HR172" s="35"/>
      <c r="HS172" s="35"/>
      <c r="HT172" s="35"/>
      <c r="HU172" s="35"/>
      <c r="HV172" s="35"/>
      <c r="HW172" s="35"/>
      <c r="HX172" s="35"/>
      <c r="HY172" s="35"/>
      <c r="HZ172" s="35"/>
      <c r="IA172" s="35"/>
      <c r="IB172" s="35"/>
      <c r="IC172" s="35"/>
      <c r="ID172" s="35"/>
      <c r="IE172" s="35"/>
      <c r="IF172" s="35"/>
      <c r="IG172" s="35"/>
      <c r="IH172" s="35"/>
      <c r="II172" s="35"/>
      <c r="IJ172" s="35"/>
      <c r="IK172" s="35"/>
      <c r="IL172" s="35"/>
      <c r="IM172" s="35"/>
      <c r="IN172" s="35"/>
      <c r="IO172" s="35"/>
      <c r="IP172" s="35"/>
      <c r="IQ172" s="35"/>
      <c r="IR172" s="35"/>
      <c r="IS172" s="35"/>
      <c r="IT172" s="35"/>
    </row>
    <row r="173" spans="1:254" s="51" customFormat="1" ht="118.8">
      <c r="A173" s="37" t="s">
        <v>197</v>
      </c>
      <c r="B173" s="38" t="s">
        <v>183</v>
      </c>
      <c r="C173" s="39" t="s">
        <v>198</v>
      </c>
      <c r="D173" s="53" t="s">
        <v>184</v>
      </c>
      <c r="E173" s="40" t="s">
        <v>283</v>
      </c>
      <c r="F173" s="40" t="s">
        <v>199</v>
      </c>
      <c r="G173" s="41">
        <v>140000</v>
      </c>
      <c r="H173" s="41"/>
      <c r="I173" s="42"/>
      <c r="J173" s="42"/>
      <c r="K173" s="42"/>
      <c r="L173" s="42"/>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row>
    <row r="174" spans="1:254" s="51" customFormat="1">
      <c r="A174" s="37"/>
      <c r="B174" s="38"/>
      <c r="C174" s="39"/>
      <c r="D174" s="38"/>
      <c r="E174" s="40" t="s">
        <v>283</v>
      </c>
      <c r="F174" s="40" t="s">
        <v>200</v>
      </c>
      <c r="G174" s="41">
        <v>65000</v>
      </c>
      <c r="H174" s="41"/>
      <c r="I174" s="42"/>
      <c r="J174" s="42"/>
      <c r="K174" s="42"/>
      <c r="L174" s="42"/>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row>
    <row r="175" spans="1:254" s="51" customFormat="1" ht="26.4">
      <c r="A175" s="37"/>
      <c r="B175" s="38"/>
      <c r="C175" s="39"/>
      <c r="D175" s="38"/>
      <c r="E175" s="40" t="s">
        <v>283</v>
      </c>
      <c r="F175" s="40" t="s">
        <v>201</v>
      </c>
      <c r="G175" s="41">
        <v>15000</v>
      </c>
      <c r="H175" s="41"/>
      <c r="I175" s="42"/>
      <c r="J175" s="42"/>
      <c r="K175" s="42"/>
      <c r="L175" s="42"/>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50"/>
      <c r="EK175" s="50"/>
      <c r="EL175" s="50"/>
      <c r="EM175" s="50"/>
      <c r="EN175" s="50"/>
      <c r="EO175" s="50"/>
      <c r="EP175" s="50"/>
      <c r="EQ175" s="50"/>
      <c r="ER175" s="50"/>
      <c r="ES175" s="50"/>
      <c r="ET175" s="50"/>
      <c r="EU175" s="50"/>
      <c r="EV175" s="50"/>
      <c r="EW175" s="50"/>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50"/>
      <c r="HC175" s="50"/>
      <c r="HD175" s="50"/>
      <c r="HE175" s="50"/>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50"/>
      <c r="IB175" s="50"/>
      <c r="IC175" s="50"/>
      <c r="ID175" s="50"/>
      <c r="IE175" s="50"/>
      <c r="IF175" s="50"/>
      <c r="IG175" s="50"/>
      <c r="IH175" s="50"/>
      <c r="II175" s="50"/>
      <c r="IJ175" s="50"/>
      <c r="IK175" s="50"/>
      <c r="IL175" s="50"/>
      <c r="IM175" s="50"/>
      <c r="IN175" s="50"/>
      <c r="IO175" s="50"/>
      <c r="IP175" s="50"/>
      <c r="IQ175" s="50"/>
      <c r="IR175" s="50"/>
      <c r="IS175" s="50"/>
      <c r="IT175" s="50"/>
    </row>
    <row r="176" spans="1:254" s="51" customFormat="1">
      <c r="A176" s="37"/>
      <c r="B176" s="38"/>
      <c r="C176" s="39"/>
      <c r="D176" s="38"/>
      <c r="E176" s="40" t="s">
        <v>283</v>
      </c>
      <c r="F176" s="40" t="s">
        <v>202</v>
      </c>
      <c r="G176" s="41">
        <v>30000</v>
      </c>
      <c r="H176" s="41"/>
      <c r="I176" s="42"/>
      <c r="J176" s="42"/>
      <c r="K176" s="42"/>
      <c r="L176" s="42"/>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50"/>
      <c r="EK176" s="50"/>
      <c r="EL176" s="50"/>
      <c r="EM176" s="50"/>
      <c r="EN176" s="50"/>
      <c r="EO176" s="50"/>
      <c r="EP176" s="50"/>
      <c r="EQ176" s="50"/>
      <c r="ER176" s="50"/>
      <c r="ES176" s="50"/>
      <c r="ET176" s="50"/>
      <c r="EU176" s="50"/>
      <c r="EV176" s="50"/>
      <c r="EW176" s="50"/>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50"/>
      <c r="HC176" s="50"/>
      <c r="HD176" s="50"/>
      <c r="HE176" s="50"/>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50"/>
      <c r="IB176" s="50"/>
      <c r="IC176" s="50"/>
      <c r="ID176" s="50"/>
      <c r="IE176" s="50"/>
      <c r="IF176" s="50"/>
      <c r="IG176" s="50"/>
      <c r="IH176" s="50"/>
      <c r="II176" s="50"/>
      <c r="IJ176" s="50"/>
      <c r="IK176" s="50"/>
      <c r="IL176" s="50"/>
      <c r="IM176" s="50"/>
      <c r="IN176" s="50"/>
      <c r="IO176" s="50"/>
      <c r="IP176" s="50"/>
      <c r="IQ176" s="50"/>
      <c r="IR176" s="50"/>
      <c r="IS176" s="50"/>
      <c r="IT176" s="50"/>
    </row>
    <row r="177" spans="1:254" s="51" customFormat="1">
      <c r="A177" s="37"/>
      <c r="B177" s="38"/>
      <c r="C177" s="39"/>
      <c r="D177" s="38"/>
      <c r="E177" s="40" t="s">
        <v>283</v>
      </c>
      <c r="F177" s="40" t="s">
        <v>203</v>
      </c>
      <c r="G177" s="41">
        <v>50000</v>
      </c>
      <c r="H177" s="41"/>
      <c r="I177" s="42"/>
      <c r="J177" s="42"/>
      <c r="K177" s="42"/>
      <c r="L177" s="42"/>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row>
    <row r="178" spans="1:254" s="51" customFormat="1">
      <c r="A178" s="37"/>
      <c r="B178" s="38"/>
      <c r="C178" s="39"/>
      <c r="D178" s="38"/>
      <c r="E178" s="40" t="s">
        <v>283</v>
      </c>
      <c r="F178" s="40" t="s">
        <v>204</v>
      </c>
      <c r="G178" s="41">
        <v>250000</v>
      </c>
      <c r="H178" s="41"/>
      <c r="I178" s="42"/>
      <c r="J178" s="42"/>
      <c r="K178" s="42"/>
      <c r="L178" s="42"/>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c r="EG178" s="50"/>
      <c r="EH178" s="50"/>
      <c r="EI178" s="50"/>
      <c r="EJ178" s="50"/>
      <c r="EK178" s="50"/>
      <c r="EL178" s="50"/>
      <c r="EM178" s="50"/>
      <c r="EN178" s="50"/>
      <c r="EO178" s="50"/>
      <c r="EP178" s="50"/>
      <c r="EQ178" s="50"/>
      <c r="ER178" s="50"/>
      <c r="ES178" s="50"/>
      <c r="ET178" s="50"/>
      <c r="EU178" s="50"/>
      <c r="EV178" s="50"/>
      <c r="EW178" s="50"/>
      <c r="EX178" s="50"/>
      <c r="EY178" s="50"/>
      <c r="EZ178" s="50"/>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0"/>
      <c r="GE178" s="50"/>
      <c r="GF178" s="50"/>
      <c r="GG178" s="50"/>
      <c r="GH178" s="50"/>
      <c r="GI178" s="50"/>
      <c r="GJ178" s="50"/>
      <c r="GK178" s="50"/>
      <c r="GL178" s="50"/>
      <c r="GM178" s="50"/>
      <c r="GN178" s="50"/>
      <c r="GO178" s="50"/>
      <c r="GP178" s="50"/>
      <c r="GQ178" s="50"/>
      <c r="GR178" s="50"/>
      <c r="GS178" s="50"/>
      <c r="GT178" s="50"/>
      <c r="GU178" s="50"/>
      <c r="GV178" s="50"/>
      <c r="GW178" s="50"/>
      <c r="GX178" s="50"/>
      <c r="GY178" s="50"/>
      <c r="GZ178" s="50"/>
      <c r="HA178" s="50"/>
      <c r="HB178" s="50"/>
      <c r="HC178" s="50"/>
      <c r="HD178" s="50"/>
      <c r="HE178" s="50"/>
      <c r="HF178" s="50"/>
      <c r="HG178" s="50"/>
      <c r="HH178" s="50"/>
      <c r="HI178" s="50"/>
      <c r="HJ178" s="50"/>
      <c r="HK178" s="50"/>
      <c r="HL178" s="50"/>
      <c r="HM178" s="50"/>
      <c r="HN178" s="50"/>
      <c r="HO178" s="50"/>
      <c r="HP178" s="50"/>
      <c r="HQ178" s="50"/>
      <c r="HR178" s="50"/>
      <c r="HS178" s="50"/>
      <c r="HT178" s="50"/>
      <c r="HU178" s="50"/>
      <c r="HV178" s="50"/>
      <c r="HW178" s="50"/>
      <c r="HX178" s="50"/>
      <c r="HY178" s="50"/>
      <c r="HZ178" s="50"/>
      <c r="IA178" s="50"/>
      <c r="IB178" s="50"/>
      <c r="IC178" s="50"/>
      <c r="ID178" s="50"/>
      <c r="IE178" s="50"/>
      <c r="IF178" s="50"/>
      <c r="IG178" s="50"/>
      <c r="IH178" s="50"/>
      <c r="II178" s="50"/>
      <c r="IJ178" s="50"/>
      <c r="IK178" s="50"/>
      <c r="IL178" s="50"/>
      <c r="IM178" s="50"/>
      <c r="IN178" s="50"/>
      <c r="IO178" s="50"/>
      <c r="IP178" s="50"/>
      <c r="IQ178" s="50"/>
      <c r="IR178" s="50"/>
      <c r="IS178" s="50"/>
      <c r="IT178" s="50"/>
    </row>
    <row r="179" spans="1:254" s="51" customFormat="1">
      <c r="A179" s="37"/>
      <c r="B179" s="38"/>
      <c r="C179" s="39"/>
      <c r="D179" s="38"/>
      <c r="E179" s="40" t="s">
        <v>283</v>
      </c>
      <c r="F179" s="40" t="s">
        <v>205</v>
      </c>
      <c r="G179" s="41">
        <v>250000</v>
      </c>
      <c r="H179" s="41"/>
      <c r="I179" s="42"/>
      <c r="J179" s="42"/>
      <c r="K179" s="42"/>
      <c r="L179" s="42"/>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50"/>
      <c r="EK179" s="50"/>
      <c r="EL179" s="50"/>
      <c r="EM179" s="50"/>
      <c r="EN179" s="50"/>
      <c r="EO179" s="50"/>
      <c r="EP179" s="50"/>
      <c r="EQ179" s="50"/>
      <c r="ER179" s="50"/>
      <c r="ES179" s="50"/>
      <c r="ET179" s="50"/>
      <c r="EU179" s="50"/>
      <c r="EV179" s="50"/>
      <c r="EW179" s="50"/>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50"/>
      <c r="HC179" s="50"/>
      <c r="HD179" s="50"/>
      <c r="HE179" s="50"/>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50"/>
      <c r="IB179" s="50"/>
      <c r="IC179" s="50"/>
      <c r="ID179" s="50"/>
      <c r="IE179" s="50"/>
      <c r="IF179" s="50"/>
      <c r="IG179" s="50"/>
      <c r="IH179" s="50"/>
      <c r="II179" s="50"/>
      <c r="IJ179" s="50"/>
      <c r="IK179" s="50"/>
      <c r="IL179" s="50"/>
      <c r="IM179" s="50"/>
      <c r="IN179" s="50"/>
      <c r="IO179" s="50"/>
      <c r="IP179" s="50"/>
      <c r="IQ179" s="50"/>
      <c r="IR179" s="50"/>
      <c r="IS179" s="50"/>
      <c r="IT179" s="50"/>
    </row>
    <row r="180" spans="1:254" s="51" customFormat="1" ht="26.4">
      <c r="A180" s="37"/>
      <c r="B180" s="38"/>
      <c r="C180" s="39"/>
      <c r="D180" s="38"/>
      <c r="E180" s="40" t="s">
        <v>283</v>
      </c>
      <c r="F180" s="40" t="s">
        <v>206</v>
      </c>
      <c r="G180" s="41">
        <v>10000</v>
      </c>
      <c r="H180" s="41"/>
      <c r="I180" s="42"/>
      <c r="J180" s="42"/>
      <c r="K180" s="42"/>
      <c r="L180" s="42"/>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c r="CZ180" s="50"/>
      <c r="DA180" s="50"/>
      <c r="DB180" s="50"/>
      <c r="DC180" s="50"/>
      <c r="DD180" s="50"/>
      <c r="DE180" s="50"/>
      <c r="DF180" s="50"/>
      <c r="DG180" s="50"/>
      <c r="DH180" s="50"/>
      <c r="DI180" s="50"/>
      <c r="DJ180" s="50"/>
      <c r="DK180" s="50"/>
      <c r="DL180" s="50"/>
      <c r="DM180" s="50"/>
      <c r="DN180" s="50"/>
      <c r="DO180" s="50"/>
      <c r="DP180" s="50"/>
      <c r="DQ180" s="50"/>
      <c r="DR180" s="50"/>
      <c r="DS180" s="50"/>
      <c r="DT180" s="50"/>
      <c r="DU180" s="50"/>
      <c r="DV180" s="50"/>
      <c r="DW180" s="50"/>
      <c r="DX180" s="50"/>
      <c r="DY180" s="50"/>
      <c r="DZ180" s="50"/>
      <c r="EA180" s="50"/>
      <c r="EB180" s="50"/>
      <c r="EC180" s="50"/>
      <c r="ED180" s="50"/>
      <c r="EE180" s="50"/>
      <c r="EF180" s="50"/>
      <c r="EG180" s="50"/>
      <c r="EH180" s="50"/>
      <c r="EI180" s="50"/>
      <c r="EJ180" s="50"/>
      <c r="EK180" s="50"/>
      <c r="EL180" s="50"/>
      <c r="EM180" s="50"/>
      <c r="EN180" s="50"/>
      <c r="EO180" s="50"/>
      <c r="EP180" s="50"/>
      <c r="EQ180" s="50"/>
      <c r="ER180" s="50"/>
      <c r="ES180" s="50"/>
      <c r="ET180" s="50"/>
      <c r="EU180" s="50"/>
      <c r="EV180" s="50"/>
      <c r="EW180" s="50"/>
      <c r="EX180" s="50"/>
      <c r="EY180" s="50"/>
      <c r="EZ180" s="50"/>
      <c r="FA180" s="50"/>
      <c r="FB180" s="50"/>
      <c r="FC180" s="50"/>
      <c r="FD180" s="50"/>
      <c r="FE180" s="50"/>
      <c r="FF180" s="50"/>
      <c r="FG180" s="50"/>
      <c r="FH180" s="50"/>
      <c r="FI180" s="50"/>
      <c r="FJ180" s="50"/>
      <c r="FK180" s="50"/>
      <c r="FL180" s="50"/>
      <c r="FM180" s="50"/>
      <c r="FN180" s="50"/>
      <c r="FO180" s="50"/>
      <c r="FP180" s="50"/>
      <c r="FQ180" s="50"/>
      <c r="FR180" s="50"/>
      <c r="FS180" s="50"/>
      <c r="FT180" s="50"/>
      <c r="FU180" s="50"/>
      <c r="FV180" s="50"/>
      <c r="FW180" s="50"/>
      <c r="FX180" s="50"/>
      <c r="FY180" s="50"/>
      <c r="FZ180" s="50"/>
      <c r="GA180" s="50"/>
      <c r="GB180" s="50"/>
      <c r="GC180" s="50"/>
      <c r="GD180" s="50"/>
      <c r="GE180" s="50"/>
      <c r="GF180" s="50"/>
      <c r="GG180" s="50"/>
      <c r="GH180" s="50"/>
      <c r="GI180" s="50"/>
      <c r="GJ180" s="50"/>
      <c r="GK180" s="50"/>
      <c r="GL180" s="50"/>
      <c r="GM180" s="50"/>
      <c r="GN180" s="50"/>
      <c r="GO180" s="50"/>
      <c r="GP180" s="50"/>
      <c r="GQ180" s="50"/>
      <c r="GR180" s="50"/>
      <c r="GS180" s="50"/>
      <c r="GT180" s="50"/>
      <c r="GU180" s="50"/>
      <c r="GV180" s="50"/>
      <c r="GW180" s="50"/>
      <c r="GX180" s="50"/>
      <c r="GY180" s="50"/>
      <c r="GZ180" s="50"/>
      <c r="HA180" s="50"/>
      <c r="HB180" s="50"/>
      <c r="HC180" s="50"/>
      <c r="HD180" s="50"/>
      <c r="HE180" s="50"/>
      <c r="HF180" s="50"/>
      <c r="HG180" s="50"/>
      <c r="HH180" s="50"/>
      <c r="HI180" s="50"/>
      <c r="HJ180" s="50"/>
      <c r="HK180" s="50"/>
      <c r="HL180" s="50"/>
      <c r="HM180" s="50"/>
      <c r="HN180" s="50"/>
      <c r="HO180" s="50"/>
      <c r="HP180" s="50"/>
      <c r="HQ180" s="50"/>
      <c r="HR180" s="50"/>
      <c r="HS180" s="50"/>
      <c r="HT180" s="50"/>
      <c r="HU180" s="50"/>
      <c r="HV180" s="50"/>
      <c r="HW180" s="50"/>
      <c r="HX180" s="50"/>
      <c r="HY180" s="50"/>
      <c r="HZ180" s="50"/>
      <c r="IA180" s="50"/>
      <c r="IB180" s="50"/>
      <c r="IC180" s="50"/>
      <c r="ID180" s="50"/>
      <c r="IE180" s="50"/>
      <c r="IF180" s="50"/>
      <c r="IG180" s="50"/>
      <c r="IH180" s="50"/>
      <c r="II180" s="50"/>
      <c r="IJ180" s="50"/>
      <c r="IK180" s="50"/>
      <c r="IL180" s="50"/>
      <c r="IM180" s="50"/>
      <c r="IN180" s="50"/>
      <c r="IO180" s="50"/>
      <c r="IP180" s="50"/>
      <c r="IQ180" s="50"/>
      <c r="IR180" s="50"/>
      <c r="IS180" s="50"/>
      <c r="IT180" s="50"/>
    </row>
    <row r="181" spans="1:254" s="51" customFormat="1">
      <c r="A181" s="37"/>
      <c r="B181" s="38"/>
      <c r="C181" s="39"/>
      <c r="D181" s="38"/>
      <c r="E181" s="40" t="s">
        <v>283</v>
      </c>
      <c r="F181" s="40" t="s">
        <v>207</v>
      </c>
      <c r="G181" s="41">
        <v>550000</v>
      </c>
      <c r="H181" s="41"/>
      <c r="I181" s="42"/>
      <c r="J181" s="42"/>
      <c r="K181" s="42"/>
      <c r="L181" s="42"/>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c r="EG181" s="50"/>
      <c r="EH181" s="50"/>
      <c r="EI181" s="50"/>
      <c r="EJ181" s="50"/>
      <c r="EK181" s="50"/>
      <c r="EL181" s="50"/>
      <c r="EM181" s="50"/>
      <c r="EN181" s="50"/>
      <c r="EO181" s="50"/>
      <c r="EP181" s="50"/>
      <c r="EQ181" s="50"/>
      <c r="ER181" s="50"/>
      <c r="ES181" s="50"/>
      <c r="ET181" s="50"/>
      <c r="EU181" s="50"/>
      <c r="EV181" s="50"/>
      <c r="EW181" s="50"/>
      <c r="EX181" s="50"/>
      <c r="EY181" s="50"/>
      <c r="EZ181" s="50"/>
      <c r="FA181" s="50"/>
      <c r="FB181" s="50"/>
      <c r="FC181" s="50"/>
      <c r="FD181" s="50"/>
      <c r="FE181" s="50"/>
      <c r="FF181" s="50"/>
      <c r="FG181" s="50"/>
      <c r="FH181" s="50"/>
      <c r="FI181" s="50"/>
      <c r="FJ181" s="50"/>
      <c r="FK181" s="50"/>
      <c r="FL181" s="50"/>
      <c r="FM181" s="50"/>
      <c r="FN181" s="50"/>
      <c r="FO181" s="50"/>
      <c r="FP181" s="50"/>
      <c r="FQ181" s="50"/>
      <c r="FR181" s="50"/>
      <c r="FS181" s="50"/>
      <c r="FT181" s="50"/>
      <c r="FU181" s="50"/>
      <c r="FV181" s="50"/>
      <c r="FW181" s="50"/>
      <c r="FX181" s="50"/>
      <c r="FY181" s="50"/>
      <c r="FZ181" s="50"/>
      <c r="GA181" s="50"/>
      <c r="GB181" s="50"/>
      <c r="GC181" s="50"/>
      <c r="GD181" s="50"/>
      <c r="GE181" s="50"/>
      <c r="GF181" s="50"/>
      <c r="GG181" s="50"/>
      <c r="GH181" s="50"/>
      <c r="GI181" s="50"/>
      <c r="GJ181" s="50"/>
      <c r="GK181" s="50"/>
      <c r="GL181" s="50"/>
      <c r="GM181" s="50"/>
      <c r="GN181" s="50"/>
      <c r="GO181" s="50"/>
      <c r="GP181" s="50"/>
      <c r="GQ181" s="50"/>
      <c r="GR181" s="50"/>
      <c r="GS181" s="50"/>
      <c r="GT181" s="50"/>
      <c r="GU181" s="50"/>
      <c r="GV181" s="50"/>
      <c r="GW181" s="50"/>
      <c r="GX181" s="50"/>
      <c r="GY181" s="50"/>
      <c r="GZ181" s="50"/>
      <c r="HA181" s="50"/>
      <c r="HB181" s="50"/>
      <c r="HC181" s="50"/>
      <c r="HD181" s="50"/>
      <c r="HE181" s="50"/>
      <c r="HF181" s="50"/>
      <c r="HG181" s="50"/>
      <c r="HH181" s="50"/>
      <c r="HI181" s="50"/>
      <c r="HJ181" s="50"/>
      <c r="HK181" s="50"/>
      <c r="HL181" s="50"/>
      <c r="HM181" s="50"/>
      <c r="HN181" s="50"/>
      <c r="HO181" s="50"/>
      <c r="HP181" s="50"/>
      <c r="HQ181" s="50"/>
      <c r="HR181" s="50"/>
      <c r="HS181" s="50"/>
      <c r="HT181" s="50"/>
      <c r="HU181" s="50"/>
      <c r="HV181" s="50"/>
      <c r="HW181" s="50"/>
      <c r="HX181" s="50"/>
      <c r="HY181" s="50"/>
      <c r="HZ181" s="50"/>
      <c r="IA181" s="50"/>
      <c r="IB181" s="50"/>
      <c r="IC181" s="50"/>
      <c r="ID181" s="50"/>
      <c r="IE181" s="50"/>
      <c r="IF181" s="50"/>
      <c r="IG181" s="50"/>
      <c r="IH181" s="50"/>
      <c r="II181" s="50"/>
      <c r="IJ181" s="50"/>
      <c r="IK181" s="50"/>
      <c r="IL181" s="50"/>
      <c r="IM181" s="50"/>
      <c r="IN181" s="50"/>
      <c r="IO181" s="50"/>
      <c r="IP181" s="50"/>
      <c r="IQ181" s="50"/>
      <c r="IR181" s="50"/>
      <c r="IS181" s="50"/>
      <c r="IT181" s="50"/>
    </row>
    <row r="182" spans="1:254" s="51" customFormat="1">
      <c r="A182" s="37"/>
      <c r="B182" s="38"/>
      <c r="C182" s="39"/>
      <c r="D182" s="38"/>
      <c r="E182" s="40" t="s">
        <v>283</v>
      </c>
      <c r="F182" s="40" t="s">
        <v>208</v>
      </c>
      <c r="G182" s="41">
        <v>110000</v>
      </c>
      <c r="H182" s="41"/>
      <c r="I182" s="42"/>
      <c r="J182" s="42"/>
      <c r="K182" s="42"/>
      <c r="L182" s="42"/>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c r="EG182" s="50"/>
      <c r="EH182" s="50"/>
      <c r="EI182" s="50"/>
      <c r="EJ182" s="50"/>
      <c r="EK182" s="50"/>
      <c r="EL182" s="50"/>
      <c r="EM182" s="50"/>
      <c r="EN182" s="50"/>
      <c r="EO182" s="50"/>
      <c r="EP182" s="50"/>
      <c r="EQ182" s="50"/>
      <c r="ER182" s="50"/>
      <c r="ES182" s="50"/>
      <c r="ET182" s="50"/>
      <c r="EU182" s="50"/>
      <c r="EV182" s="50"/>
      <c r="EW182" s="50"/>
      <c r="EX182" s="50"/>
      <c r="EY182" s="50"/>
      <c r="EZ182" s="50"/>
      <c r="FA182" s="50"/>
      <c r="FB182" s="50"/>
      <c r="FC182" s="50"/>
      <c r="FD182" s="50"/>
      <c r="FE182" s="50"/>
      <c r="FF182" s="50"/>
      <c r="FG182" s="50"/>
      <c r="FH182" s="50"/>
      <c r="FI182" s="50"/>
      <c r="FJ182" s="50"/>
      <c r="FK182" s="50"/>
      <c r="FL182" s="50"/>
      <c r="FM182" s="50"/>
      <c r="FN182" s="50"/>
      <c r="FO182" s="50"/>
      <c r="FP182" s="50"/>
      <c r="FQ182" s="50"/>
      <c r="FR182" s="50"/>
      <c r="FS182" s="50"/>
      <c r="FT182" s="50"/>
      <c r="FU182" s="50"/>
      <c r="FV182" s="50"/>
      <c r="FW182" s="50"/>
      <c r="FX182" s="50"/>
      <c r="FY182" s="50"/>
      <c r="FZ182" s="50"/>
      <c r="GA182" s="50"/>
      <c r="GB182" s="50"/>
      <c r="GC182" s="50"/>
      <c r="GD182" s="50"/>
      <c r="GE182" s="50"/>
      <c r="GF182" s="50"/>
      <c r="GG182" s="50"/>
      <c r="GH182" s="50"/>
      <c r="GI182" s="50"/>
      <c r="GJ182" s="50"/>
      <c r="GK182" s="50"/>
      <c r="GL182" s="50"/>
      <c r="GM182" s="50"/>
      <c r="GN182" s="50"/>
      <c r="GO182" s="50"/>
      <c r="GP182" s="50"/>
      <c r="GQ182" s="50"/>
      <c r="GR182" s="50"/>
      <c r="GS182" s="50"/>
      <c r="GT182" s="50"/>
      <c r="GU182" s="50"/>
      <c r="GV182" s="50"/>
      <c r="GW182" s="50"/>
      <c r="GX182" s="50"/>
      <c r="GY182" s="50"/>
      <c r="GZ182" s="50"/>
      <c r="HA182" s="50"/>
      <c r="HB182" s="50"/>
      <c r="HC182" s="50"/>
      <c r="HD182" s="50"/>
      <c r="HE182" s="50"/>
      <c r="HF182" s="50"/>
      <c r="HG182" s="50"/>
      <c r="HH182" s="50"/>
      <c r="HI182" s="50"/>
      <c r="HJ182" s="50"/>
      <c r="HK182" s="50"/>
      <c r="HL182" s="50"/>
      <c r="HM182" s="50"/>
      <c r="HN182" s="50"/>
      <c r="HO182" s="50"/>
      <c r="HP182" s="50"/>
      <c r="HQ182" s="50"/>
      <c r="HR182" s="50"/>
      <c r="HS182" s="50"/>
      <c r="HT182" s="50"/>
      <c r="HU182" s="50"/>
      <c r="HV182" s="50"/>
      <c r="HW182" s="50"/>
      <c r="HX182" s="50"/>
      <c r="HY182" s="50"/>
      <c r="HZ182" s="50"/>
      <c r="IA182" s="50"/>
      <c r="IB182" s="50"/>
      <c r="IC182" s="50"/>
      <c r="ID182" s="50"/>
      <c r="IE182" s="50"/>
      <c r="IF182" s="50"/>
      <c r="IG182" s="50"/>
      <c r="IH182" s="50"/>
      <c r="II182" s="50"/>
      <c r="IJ182" s="50"/>
      <c r="IK182" s="50"/>
      <c r="IL182" s="50"/>
      <c r="IM182" s="50"/>
      <c r="IN182" s="50"/>
      <c r="IO182" s="50"/>
      <c r="IP182" s="50"/>
      <c r="IQ182" s="50"/>
      <c r="IR182" s="50"/>
      <c r="IS182" s="50"/>
      <c r="IT182" s="50"/>
    </row>
    <row r="183" spans="1:254" s="51" customFormat="1">
      <c r="A183" s="37"/>
      <c r="B183" s="38"/>
      <c r="C183" s="39"/>
      <c r="D183" s="38"/>
      <c r="E183" s="40" t="s">
        <v>283</v>
      </c>
      <c r="F183" s="40" t="s">
        <v>209</v>
      </c>
      <c r="G183" s="41">
        <v>400000</v>
      </c>
      <c r="H183" s="41"/>
      <c r="I183" s="41"/>
      <c r="J183" s="41"/>
      <c r="K183" s="41"/>
      <c r="L183" s="42"/>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c r="EG183" s="50"/>
      <c r="EH183" s="50"/>
      <c r="EI183" s="50"/>
      <c r="EJ183" s="50"/>
      <c r="EK183" s="50"/>
      <c r="EL183" s="50"/>
      <c r="EM183" s="50"/>
      <c r="EN183" s="50"/>
      <c r="EO183" s="50"/>
      <c r="EP183" s="50"/>
      <c r="EQ183" s="50"/>
      <c r="ER183" s="50"/>
      <c r="ES183" s="50"/>
      <c r="ET183" s="50"/>
      <c r="EU183" s="50"/>
      <c r="EV183" s="50"/>
      <c r="EW183" s="50"/>
      <c r="EX183" s="50"/>
      <c r="EY183" s="50"/>
      <c r="EZ183" s="50"/>
      <c r="FA183" s="50"/>
      <c r="FB183" s="50"/>
      <c r="FC183" s="50"/>
      <c r="FD183" s="50"/>
      <c r="FE183" s="50"/>
      <c r="FF183" s="50"/>
      <c r="FG183" s="50"/>
      <c r="FH183" s="50"/>
      <c r="FI183" s="50"/>
      <c r="FJ183" s="50"/>
      <c r="FK183" s="50"/>
      <c r="FL183" s="50"/>
      <c r="FM183" s="50"/>
      <c r="FN183" s="50"/>
      <c r="FO183" s="50"/>
      <c r="FP183" s="50"/>
      <c r="FQ183" s="50"/>
      <c r="FR183" s="50"/>
      <c r="FS183" s="50"/>
      <c r="FT183" s="50"/>
      <c r="FU183" s="50"/>
      <c r="FV183" s="50"/>
      <c r="FW183" s="50"/>
      <c r="FX183" s="50"/>
      <c r="FY183" s="50"/>
      <c r="FZ183" s="50"/>
      <c r="GA183" s="50"/>
      <c r="GB183" s="50"/>
      <c r="GC183" s="50"/>
      <c r="GD183" s="50"/>
      <c r="GE183" s="50"/>
      <c r="GF183" s="50"/>
      <c r="GG183" s="50"/>
      <c r="GH183" s="50"/>
      <c r="GI183" s="50"/>
      <c r="GJ183" s="50"/>
      <c r="GK183" s="50"/>
      <c r="GL183" s="50"/>
      <c r="GM183" s="50"/>
      <c r="GN183" s="50"/>
      <c r="GO183" s="50"/>
      <c r="GP183" s="50"/>
      <c r="GQ183" s="50"/>
      <c r="GR183" s="50"/>
      <c r="GS183" s="50"/>
      <c r="GT183" s="50"/>
      <c r="GU183" s="50"/>
      <c r="GV183" s="50"/>
      <c r="GW183" s="50"/>
      <c r="GX183" s="50"/>
      <c r="GY183" s="50"/>
      <c r="GZ183" s="50"/>
      <c r="HA183" s="50"/>
      <c r="HB183" s="50"/>
      <c r="HC183" s="50"/>
      <c r="HD183" s="50"/>
      <c r="HE183" s="50"/>
      <c r="HF183" s="50"/>
      <c r="HG183" s="50"/>
      <c r="HH183" s="50"/>
      <c r="HI183" s="50"/>
      <c r="HJ183" s="50"/>
      <c r="HK183" s="50"/>
      <c r="HL183" s="50"/>
      <c r="HM183" s="50"/>
      <c r="HN183" s="50"/>
      <c r="HO183" s="50"/>
      <c r="HP183" s="50"/>
      <c r="HQ183" s="50"/>
      <c r="HR183" s="50"/>
      <c r="HS183" s="50"/>
      <c r="HT183" s="50"/>
      <c r="HU183" s="50"/>
      <c r="HV183" s="50"/>
      <c r="HW183" s="50"/>
      <c r="HX183" s="50"/>
      <c r="HY183" s="50"/>
      <c r="HZ183" s="50"/>
      <c r="IA183" s="50"/>
      <c r="IB183" s="50"/>
      <c r="IC183" s="50"/>
      <c r="ID183" s="50"/>
      <c r="IE183" s="50"/>
      <c r="IF183" s="50"/>
      <c r="IG183" s="50"/>
      <c r="IH183" s="50"/>
      <c r="II183" s="50"/>
      <c r="IJ183" s="50"/>
      <c r="IK183" s="50"/>
      <c r="IL183" s="50"/>
      <c r="IM183" s="50"/>
      <c r="IN183" s="50"/>
      <c r="IO183" s="50"/>
      <c r="IP183" s="50"/>
      <c r="IQ183" s="50"/>
      <c r="IR183" s="50"/>
      <c r="IS183" s="50"/>
      <c r="IT183" s="50"/>
    </row>
    <row r="184" spans="1:254" s="51" customFormat="1">
      <c r="A184" s="37"/>
      <c r="B184" s="38"/>
      <c r="C184" s="39"/>
      <c r="D184" s="38"/>
      <c r="E184" s="40" t="s">
        <v>283</v>
      </c>
      <c r="F184" s="40" t="s">
        <v>441</v>
      </c>
      <c r="G184" s="41">
        <v>20000</v>
      </c>
      <c r="H184" s="41"/>
      <c r="I184" s="41"/>
      <c r="J184" s="42"/>
      <c r="K184" s="42"/>
      <c r="L184" s="42"/>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c r="CU184" s="50"/>
      <c r="CV184" s="50"/>
      <c r="CW184" s="50"/>
      <c r="CX184" s="50"/>
      <c r="CY184" s="50"/>
      <c r="CZ184" s="50"/>
      <c r="DA184" s="50"/>
      <c r="DB184" s="50"/>
      <c r="DC184" s="50"/>
      <c r="DD184" s="50"/>
      <c r="DE184" s="50"/>
      <c r="DF184" s="50"/>
      <c r="DG184" s="50"/>
      <c r="DH184" s="50"/>
      <c r="DI184" s="50"/>
      <c r="DJ184" s="50"/>
      <c r="DK184" s="50"/>
      <c r="DL184" s="50"/>
      <c r="DM184" s="50"/>
      <c r="DN184" s="50"/>
      <c r="DO184" s="50"/>
      <c r="DP184" s="50"/>
      <c r="DQ184" s="50"/>
      <c r="DR184" s="50"/>
      <c r="DS184" s="50"/>
      <c r="DT184" s="50"/>
      <c r="DU184" s="50"/>
      <c r="DV184" s="50"/>
      <c r="DW184" s="50"/>
      <c r="DX184" s="50"/>
      <c r="DY184" s="50"/>
      <c r="DZ184" s="50"/>
      <c r="EA184" s="50"/>
      <c r="EB184" s="50"/>
      <c r="EC184" s="50"/>
      <c r="ED184" s="50"/>
      <c r="EE184" s="50"/>
      <c r="EF184" s="50"/>
      <c r="EG184" s="50"/>
      <c r="EH184" s="50"/>
      <c r="EI184" s="50"/>
      <c r="EJ184" s="50"/>
      <c r="EK184" s="50"/>
      <c r="EL184" s="50"/>
      <c r="EM184" s="50"/>
      <c r="EN184" s="50"/>
      <c r="EO184" s="50"/>
      <c r="EP184" s="50"/>
      <c r="EQ184" s="50"/>
      <c r="ER184" s="50"/>
      <c r="ES184" s="50"/>
      <c r="ET184" s="50"/>
      <c r="EU184" s="50"/>
      <c r="EV184" s="50"/>
      <c r="EW184" s="50"/>
      <c r="EX184" s="50"/>
      <c r="EY184" s="50"/>
      <c r="EZ184" s="50"/>
      <c r="FA184" s="50"/>
      <c r="FB184" s="50"/>
      <c r="FC184" s="50"/>
      <c r="FD184" s="50"/>
      <c r="FE184" s="50"/>
      <c r="FF184" s="50"/>
      <c r="FG184" s="50"/>
      <c r="FH184" s="50"/>
      <c r="FI184" s="50"/>
      <c r="FJ184" s="50"/>
      <c r="FK184" s="50"/>
      <c r="FL184" s="50"/>
      <c r="FM184" s="50"/>
      <c r="FN184" s="50"/>
      <c r="FO184" s="50"/>
      <c r="FP184" s="50"/>
      <c r="FQ184" s="50"/>
      <c r="FR184" s="50"/>
      <c r="FS184" s="50"/>
      <c r="FT184" s="50"/>
      <c r="FU184" s="50"/>
      <c r="FV184" s="50"/>
      <c r="FW184" s="50"/>
      <c r="FX184" s="50"/>
      <c r="FY184" s="50"/>
      <c r="FZ184" s="50"/>
      <c r="GA184" s="50"/>
      <c r="GB184" s="50"/>
      <c r="GC184" s="50"/>
      <c r="GD184" s="50"/>
      <c r="GE184" s="50"/>
      <c r="GF184" s="50"/>
      <c r="GG184" s="50"/>
      <c r="GH184" s="50"/>
      <c r="GI184" s="50"/>
      <c r="GJ184" s="50"/>
      <c r="GK184" s="50"/>
      <c r="GL184" s="50"/>
      <c r="GM184" s="50"/>
      <c r="GN184" s="50"/>
      <c r="GO184" s="50"/>
      <c r="GP184" s="50"/>
      <c r="GQ184" s="50"/>
      <c r="GR184" s="50"/>
      <c r="GS184" s="50"/>
      <c r="GT184" s="50"/>
      <c r="GU184" s="50"/>
      <c r="GV184" s="50"/>
      <c r="GW184" s="50"/>
      <c r="GX184" s="50"/>
      <c r="GY184" s="50"/>
      <c r="GZ184" s="50"/>
      <c r="HA184" s="50"/>
      <c r="HB184" s="50"/>
      <c r="HC184" s="50"/>
      <c r="HD184" s="50"/>
      <c r="HE184" s="50"/>
      <c r="HF184" s="50"/>
      <c r="HG184" s="50"/>
      <c r="HH184" s="50"/>
      <c r="HI184" s="50"/>
      <c r="HJ184" s="50"/>
      <c r="HK184" s="50"/>
      <c r="HL184" s="50"/>
      <c r="HM184" s="50"/>
      <c r="HN184" s="50"/>
      <c r="HO184" s="50"/>
      <c r="HP184" s="50"/>
      <c r="HQ184" s="50"/>
      <c r="HR184" s="50"/>
      <c r="HS184" s="50"/>
      <c r="HT184" s="50"/>
      <c r="HU184" s="50"/>
      <c r="HV184" s="50"/>
      <c r="HW184" s="50"/>
      <c r="HX184" s="50"/>
      <c r="HY184" s="50"/>
      <c r="HZ184" s="50"/>
      <c r="IA184" s="50"/>
      <c r="IB184" s="50"/>
      <c r="IC184" s="50"/>
      <c r="ID184" s="50"/>
      <c r="IE184" s="50"/>
      <c r="IF184" s="50"/>
      <c r="IG184" s="50"/>
      <c r="IH184" s="50"/>
      <c r="II184" s="50"/>
      <c r="IJ184" s="50"/>
      <c r="IK184" s="50"/>
      <c r="IL184" s="50"/>
      <c r="IM184" s="50"/>
      <c r="IN184" s="50"/>
      <c r="IO184" s="50"/>
      <c r="IP184" s="50"/>
      <c r="IQ184" s="50"/>
      <c r="IR184" s="50"/>
      <c r="IS184" s="50"/>
      <c r="IT184" s="50"/>
    </row>
    <row r="185" spans="1:254" s="51" customFormat="1" ht="26.4">
      <c r="A185" s="37"/>
      <c r="B185" s="38"/>
      <c r="C185" s="39"/>
      <c r="D185" s="38"/>
      <c r="E185" s="40" t="s">
        <v>283</v>
      </c>
      <c r="F185" s="40" t="s">
        <v>210</v>
      </c>
      <c r="G185" s="41">
        <v>27000</v>
      </c>
      <c r="H185" s="41"/>
      <c r="I185" s="41"/>
      <c r="J185" s="42"/>
      <c r="K185" s="42"/>
      <c r="L185" s="42"/>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c r="CV185" s="50"/>
      <c r="CW185" s="50"/>
      <c r="CX185" s="50"/>
      <c r="CY185" s="50"/>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c r="EG185" s="50"/>
      <c r="EH185" s="50"/>
      <c r="EI185" s="50"/>
      <c r="EJ185" s="50"/>
      <c r="EK185" s="50"/>
      <c r="EL185" s="50"/>
      <c r="EM185" s="50"/>
      <c r="EN185" s="50"/>
      <c r="EO185" s="50"/>
      <c r="EP185" s="50"/>
      <c r="EQ185" s="50"/>
      <c r="ER185" s="50"/>
      <c r="ES185" s="50"/>
      <c r="ET185" s="50"/>
      <c r="EU185" s="50"/>
      <c r="EV185" s="50"/>
      <c r="EW185" s="50"/>
      <c r="EX185" s="50"/>
      <c r="EY185" s="50"/>
      <c r="EZ185" s="50"/>
      <c r="FA185" s="50"/>
      <c r="FB185" s="50"/>
      <c r="FC185" s="50"/>
      <c r="FD185" s="50"/>
      <c r="FE185" s="50"/>
      <c r="FF185" s="50"/>
      <c r="FG185" s="50"/>
      <c r="FH185" s="50"/>
      <c r="FI185" s="50"/>
      <c r="FJ185" s="50"/>
      <c r="FK185" s="50"/>
      <c r="FL185" s="50"/>
      <c r="FM185" s="50"/>
      <c r="FN185" s="50"/>
      <c r="FO185" s="50"/>
      <c r="FP185" s="50"/>
      <c r="FQ185" s="50"/>
      <c r="FR185" s="50"/>
      <c r="FS185" s="50"/>
      <c r="FT185" s="50"/>
      <c r="FU185" s="50"/>
      <c r="FV185" s="50"/>
      <c r="FW185" s="50"/>
      <c r="FX185" s="50"/>
      <c r="FY185" s="50"/>
      <c r="FZ185" s="50"/>
      <c r="GA185" s="50"/>
      <c r="GB185" s="50"/>
      <c r="GC185" s="50"/>
      <c r="GD185" s="50"/>
      <c r="GE185" s="50"/>
      <c r="GF185" s="50"/>
      <c r="GG185" s="50"/>
      <c r="GH185" s="50"/>
      <c r="GI185" s="50"/>
      <c r="GJ185" s="50"/>
      <c r="GK185" s="50"/>
      <c r="GL185" s="50"/>
      <c r="GM185" s="50"/>
      <c r="GN185" s="50"/>
      <c r="GO185" s="50"/>
      <c r="GP185" s="50"/>
      <c r="GQ185" s="50"/>
      <c r="GR185" s="50"/>
      <c r="GS185" s="50"/>
      <c r="GT185" s="50"/>
      <c r="GU185" s="50"/>
      <c r="GV185" s="50"/>
      <c r="GW185" s="50"/>
      <c r="GX185" s="50"/>
      <c r="GY185" s="50"/>
      <c r="GZ185" s="50"/>
      <c r="HA185" s="50"/>
      <c r="HB185" s="50"/>
      <c r="HC185" s="50"/>
      <c r="HD185" s="50"/>
      <c r="HE185" s="50"/>
      <c r="HF185" s="50"/>
      <c r="HG185" s="50"/>
      <c r="HH185" s="50"/>
      <c r="HI185" s="50"/>
      <c r="HJ185" s="50"/>
      <c r="HK185" s="50"/>
      <c r="HL185" s="50"/>
      <c r="HM185" s="50"/>
      <c r="HN185" s="50"/>
      <c r="HO185" s="50"/>
      <c r="HP185" s="50"/>
      <c r="HQ185" s="50"/>
      <c r="HR185" s="50"/>
      <c r="HS185" s="50"/>
      <c r="HT185" s="50"/>
      <c r="HU185" s="50"/>
      <c r="HV185" s="50"/>
      <c r="HW185" s="50"/>
      <c r="HX185" s="50"/>
      <c r="HY185" s="50"/>
      <c r="HZ185" s="50"/>
      <c r="IA185" s="50"/>
      <c r="IB185" s="50"/>
      <c r="IC185" s="50"/>
      <c r="ID185" s="50"/>
      <c r="IE185" s="50"/>
      <c r="IF185" s="50"/>
      <c r="IG185" s="50"/>
      <c r="IH185" s="50"/>
      <c r="II185" s="50"/>
      <c r="IJ185" s="50"/>
      <c r="IK185" s="50"/>
      <c r="IL185" s="50"/>
      <c r="IM185" s="50"/>
      <c r="IN185" s="50"/>
      <c r="IO185" s="50"/>
      <c r="IP185" s="50"/>
      <c r="IQ185" s="50"/>
      <c r="IR185" s="50"/>
      <c r="IS185" s="50"/>
      <c r="IT185" s="50"/>
    </row>
    <row r="186" spans="1:254" s="51" customFormat="1">
      <c r="A186" s="37"/>
      <c r="B186" s="38"/>
      <c r="C186" s="39"/>
      <c r="D186" s="38"/>
      <c r="E186" s="40" t="s">
        <v>283</v>
      </c>
      <c r="F186" s="40" t="s">
        <v>211</v>
      </c>
      <c r="G186" s="41">
        <v>80000</v>
      </c>
      <c r="H186" s="41"/>
      <c r="I186" s="41"/>
      <c r="J186" s="42"/>
      <c r="K186" s="42"/>
      <c r="L186" s="42"/>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c r="CV186" s="50"/>
      <c r="CW186" s="50"/>
      <c r="CX186" s="50"/>
      <c r="CY186" s="50"/>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c r="EG186" s="50"/>
      <c r="EH186" s="50"/>
      <c r="EI186" s="50"/>
      <c r="EJ186" s="50"/>
      <c r="EK186" s="50"/>
      <c r="EL186" s="50"/>
      <c r="EM186" s="50"/>
      <c r="EN186" s="50"/>
      <c r="EO186" s="50"/>
      <c r="EP186" s="50"/>
      <c r="EQ186" s="50"/>
      <c r="ER186" s="50"/>
      <c r="ES186" s="50"/>
      <c r="ET186" s="50"/>
      <c r="EU186" s="50"/>
      <c r="EV186" s="50"/>
      <c r="EW186" s="50"/>
      <c r="EX186" s="50"/>
      <c r="EY186" s="50"/>
      <c r="EZ186" s="50"/>
      <c r="FA186" s="50"/>
      <c r="FB186" s="50"/>
      <c r="FC186" s="50"/>
      <c r="FD186" s="50"/>
      <c r="FE186" s="50"/>
      <c r="FF186" s="50"/>
      <c r="FG186" s="50"/>
      <c r="FH186" s="50"/>
      <c r="FI186" s="50"/>
      <c r="FJ186" s="50"/>
      <c r="FK186" s="50"/>
      <c r="FL186" s="50"/>
      <c r="FM186" s="50"/>
      <c r="FN186" s="50"/>
      <c r="FO186" s="50"/>
      <c r="FP186" s="50"/>
      <c r="FQ186" s="50"/>
      <c r="FR186" s="50"/>
      <c r="FS186" s="50"/>
      <c r="FT186" s="50"/>
      <c r="FU186" s="50"/>
      <c r="FV186" s="50"/>
      <c r="FW186" s="50"/>
      <c r="FX186" s="50"/>
      <c r="FY186" s="50"/>
      <c r="FZ186" s="50"/>
      <c r="GA186" s="50"/>
      <c r="GB186" s="50"/>
      <c r="GC186" s="50"/>
      <c r="GD186" s="50"/>
      <c r="GE186" s="50"/>
      <c r="GF186" s="50"/>
      <c r="GG186" s="50"/>
      <c r="GH186" s="50"/>
      <c r="GI186" s="50"/>
      <c r="GJ186" s="50"/>
      <c r="GK186" s="50"/>
      <c r="GL186" s="50"/>
      <c r="GM186" s="50"/>
      <c r="GN186" s="50"/>
      <c r="GO186" s="50"/>
      <c r="GP186" s="50"/>
      <c r="GQ186" s="50"/>
      <c r="GR186" s="50"/>
      <c r="GS186" s="50"/>
      <c r="GT186" s="50"/>
      <c r="GU186" s="50"/>
      <c r="GV186" s="50"/>
      <c r="GW186" s="50"/>
      <c r="GX186" s="50"/>
      <c r="GY186" s="50"/>
      <c r="GZ186" s="50"/>
      <c r="HA186" s="50"/>
      <c r="HB186" s="50"/>
      <c r="HC186" s="50"/>
      <c r="HD186" s="50"/>
      <c r="HE186" s="50"/>
      <c r="HF186" s="50"/>
      <c r="HG186" s="50"/>
      <c r="HH186" s="50"/>
      <c r="HI186" s="50"/>
      <c r="HJ186" s="50"/>
      <c r="HK186" s="50"/>
      <c r="HL186" s="50"/>
      <c r="HM186" s="50"/>
      <c r="HN186" s="50"/>
      <c r="HO186" s="50"/>
      <c r="HP186" s="50"/>
      <c r="HQ186" s="50"/>
      <c r="HR186" s="50"/>
      <c r="HS186" s="50"/>
      <c r="HT186" s="50"/>
      <c r="HU186" s="50"/>
      <c r="HV186" s="50"/>
      <c r="HW186" s="50"/>
      <c r="HX186" s="50"/>
      <c r="HY186" s="50"/>
      <c r="HZ186" s="50"/>
      <c r="IA186" s="50"/>
      <c r="IB186" s="50"/>
      <c r="IC186" s="50"/>
      <c r="ID186" s="50"/>
      <c r="IE186" s="50"/>
      <c r="IF186" s="50"/>
      <c r="IG186" s="50"/>
      <c r="IH186" s="50"/>
      <c r="II186" s="50"/>
      <c r="IJ186" s="50"/>
      <c r="IK186" s="50"/>
      <c r="IL186" s="50"/>
      <c r="IM186" s="50"/>
      <c r="IN186" s="50"/>
      <c r="IO186" s="50"/>
      <c r="IP186" s="50"/>
      <c r="IQ186" s="50"/>
      <c r="IR186" s="50"/>
      <c r="IS186" s="50"/>
      <c r="IT186" s="50"/>
    </row>
    <row r="187" spans="1:254" s="51" customFormat="1">
      <c r="A187" s="37"/>
      <c r="B187" s="38"/>
      <c r="C187" s="39"/>
      <c r="D187" s="38"/>
      <c r="E187" s="40" t="s">
        <v>283</v>
      </c>
      <c r="F187" s="40" t="s">
        <v>212</v>
      </c>
      <c r="G187" s="41">
        <v>5000</v>
      </c>
      <c r="H187" s="41"/>
      <c r="I187" s="41"/>
      <c r="J187" s="42"/>
      <c r="K187" s="42"/>
      <c r="L187" s="42"/>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c r="CR187" s="50"/>
      <c r="CS187" s="50"/>
      <c r="CT187" s="50"/>
      <c r="CU187" s="50"/>
      <c r="CV187" s="50"/>
      <c r="CW187" s="50"/>
      <c r="CX187" s="50"/>
      <c r="CY187" s="50"/>
      <c r="CZ187" s="50"/>
      <c r="DA187" s="50"/>
      <c r="DB187" s="50"/>
      <c r="DC187" s="50"/>
      <c r="DD187" s="50"/>
      <c r="DE187" s="50"/>
      <c r="DF187" s="50"/>
      <c r="DG187" s="50"/>
      <c r="DH187" s="50"/>
      <c r="DI187" s="50"/>
      <c r="DJ187" s="50"/>
      <c r="DK187" s="50"/>
      <c r="DL187" s="50"/>
      <c r="DM187" s="50"/>
      <c r="DN187" s="50"/>
      <c r="DO187" s="50"/>
      <c r="DP187" s="50"/>
      <c r="DQ187" s="50"/>
      <c r="DR187" s="50"/>
      <c r="DS187" s="50"/>
      <c r="DT187" s="50"/>
      <c r="DU187" s="50"/>
      <c r="DV187" s="50"/>
      <c r="DW187" s="50"/>
      <c r="DX187" s="50"/>
      <c r="DY187" s="50"/>
      <c r="DZ187" s="50"/>
      <c r="EA187" s="50"/>
      <c r="EB187" s="50"/>
      <c r="EC187" s="50"/>
      <c r="ED187" s="50"/>
      <c r="EE187" s="50"/>
      <c r="EF187" s="50"/>
      <c r="EG187" s="50"/>
      <c r="EH187" s="50"/>
      <c r="EI187" s="50"/>
      <c r="EJ187" s="50"/>
      <c r="EK187" s="50"/>
      <c r="EL187" s="50"/>
      <c r="EM187" s="50"/>
      <c r="EN187" s="50"/>
      <c r="EO187" s="50"/>
      <c r="EP187" s="50"/>
      <c r="EQ187" s="50"/>
      <c r="ER187" s="50"/>
      <c r="ES187" s="50"/>
      <c r="ET187" s="50"/>
      <c r="EU187" s="50"/>
      <c r="EV187" s="50"/>
      <c r="EW187" s="50"/>
      <c r="EX187" s="50"/>
      <c r="EY187" s="50"/>
      <c r="EZ187" s="50"/>
      <c r="FA187" s="50"/>
      <c r="FB187" s="50"/>
      <c r="FC187" s="50"/>
      <c r="FD187" s="50"/>
      <c r="FE187" s="50"/>
      <c r="FF187" s="50"/>
      <c r="FG187" s="50"/>
      <c r="FH187" s="50"/>
      <c r="FI187" s="50"/>
      <c r="FJ187" s="50"/>
      <c r="FK187" s="50"/>
      <c r="FL187" s="50"/>
      <c r="FM187" s="50"/>
      <c r="FN187" s="50"/>
      <c r="FO187" s="50"/>
      <c r="FP187" s="50"/>
      <c r="FQ187" s="50"/>
      <c r="FR187" s="50"/>
      <c r="FS187" s="50"/>
      <c r="FT187" s="50"/>
      <c r="FU187" s="50"/>
      <c r="FV187" s="50"/>
      <c r="FW187" s="50"/>
      <c r="FX187" s="50"/>
      <c r="FY187" s="50"/>
      <c r="FZ187" s="50"/>
      <c r="GA187" s="50"/>
      <c r="GB187" s="50"/>
      <c r="GC187" s="50"/>
      <c r="GD187" s="50"/>
      <c r="GE187" s="50"/>
      <c r="GF187" s="50"/>
      <c r="GG187" s="50"/>
      <c r="GH187" s="50"/>
      <c r="GI187" s="50"/>
      <c r="GJ187" s="50"/>
      <c r="GK187" s="50"/>
      <c r="GL187" s="50"/>
      <c r="GM187" s="50"/>
      <c r="GN187" s="50"/>
      <c r="GO187" s="50"/>
      <c r="GP187" s="50"/>
      <c r="GQ187" s="50"/>
      <c r="GR187" s="50"/>
      <c r="GS187" s="50"/>
      <c r="GT187" s="50"/>
      <c r="GU187" s="50"/>
      <c r="GV187" s="50"/>
      <c r="GW187" s="50"/>
      <c r="GX187" s="50"/>
      <c r="GY187" s="50"/>
      <c r="GZ187" s="50"/>
      <c r="HA187" s="50"/>
      <c r="HB187" s="50"/>
      <c r="HC187" s="50"/>
      <c r="HD187" s="50"/>
      <c r="HE187" s="50"/>
      <c r="HF187" s="50"/>
      <c r="HG187" s="50"/>
      <c r="HH187" s="50"/>
      <c r="HI187" s="50"/>
      <c r="HJ187" s="50"/>
      <c r="HK187" s="50"/>
      <c r="HL187" s="50"/>
      <c r="HM187" s="50"/>
      <c r="HN187" s="50"/>
      <c r="HO187" s="50"/>
      <c r="HP187" s="50"/>
      <c r="HQ187" s="50"/>
      <c r="HR187" s="50"/>
      <c r="HS187" s="50"/>
      <c r="HT187" s="50"/>
      <c r="HU187" s="50"/>
      <c r="HV187" s="50"/>
      <c r="HW187" s="50"/>
      <c r="HX187" s="50"/>
      <c r="HY187" s="50"/>
      <c r="HZ187" s="50"/>
      <c r="IA187" s="50"/>
      <c r="IB187" s="50"/>
      <c r="IC187" s="50"/>
      <c r="ID187" s="50"/>
      <c r="IE187" s="50"/>
      <c r="IF187" s="50"/>
      <c r="IG187" s="50"/>
      <c r="IH187" s="50"/>
      <c r="II187" s="50"/>
      <c r="IJ187" s="50"/>
      <c r="IK187" s="50"/>
      <c r="IL187" s="50"/>
      <c r="IM187" s="50"/>
      <c r="IN187" s="50"/>
      <c r="IO187" s="50"/>
      <c r="IP187" s="50"/>
      <c r="IQ187" s="50"/>
      <c r="IR187" s="50"/>
      <c r="IS187" s="50"/>
      <c r="IT187" s="50"/>
    </row>
    <row r="188" spans="1:254" s="116" customFormat="1">
      <c r="A188" s="37"/>
      <c r="B188" s="38"/>
      <c r="C188" s="39"/>
      <c r="D188" s="38"/>
      <c r="E188" s="40" t="s">
        <v>283</v>
      </c>
      <c r="F188" s="40" t="s">
        <v>213</v>
      </c>
      <c r="G188" s="41">
        <v>55000</v>
      </c>
      <c r="H188" s="41"/>
      <c r="I188" s="41"/>
      <c r="J188" s="42"/>
      <c r="K188" s="42"/>
      <c r="L188" s="42"/>
    </row>
    <row r="189" spans="1:254" s="51" customFormat="1">
      <c r="A189" s="37"/>
      <c r="B189" s="38"/>
      <c r="C189" s="39"/>
      <c r="D189" s="38"/>
      <c r="E189" s="40" t="s">
        <v>283</v>
      </c>
      <c r="F189" s="40" t="s">
        <v>214</v>
      </c>
      <c r="G189" s="41">
        <v>70000</v>
      </c>
      <c r="H189" s="41"/>
      <c r="I189" s="41"/>
      <c r="J189" s="42"/>
      <c r="K189" s="42"/>
      <c r="L189" s="42"/>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50"/>
      <c r="FL189" s="50"/>
      <c r="FM189" s="50"/>
      <c r="FN189" s="50"/>
      <c r="FO189" s="50"/>
      <c r="FP189" s="50"/>
      <c r="FQ189" s="50"/>
      <c r="FR189" s="50"/>
      <c r="FS189" s="50"/>
      <c r="FT189" s="50"/>
      <c r="FU189" s="50"/>
      <c r="FV189" s="50"/>
      <c r="FW189" s="50"/>
      <c r="FX189" s="50"/>
      <c r="FY189" s="50"/>
      <c r="FZ189" s="50"/>
      <c r="GA189" s="50"/>
      <c r="GB189" s="50"/>
      <c r="GC189" s="50"/>
      <c r="GD189" s="50"/>
      <c r="GE189" s="50"/>
      <c r="GF189" s="50"/>
      <c r="GG189" s="50"/>
      <c r="GH189" s="50"/>
      <c r="GI189" s="50"/>
      <c r="GJ189" s="50"/>
      <c r="GK189" s="50"/>
      <c r="GL189" s="50"/>
      <c r="GM189" s="50"/>
      <c r="GN189" s="50"/>
      <c r="GO189" s="50"/>
      <c r="GP189" s="50"/>
      <c r="GQ189" s="50"/>
      <c r="GR189" s="50"/>
      <c r="GS189" s="50"/>
      <c r="GT189" s="50"/>
      <c r="GU189" s="50"/>
      <c r="GV189" s="50"/>
      <c r="GW189" s="50"/>
      <c r="GX189" s="50"/>
      <c r="GY189" s="50"/>
      <c r="GZ189" s="50"/>
      <c r="HA189" s="50"/>
      <c r="HB189" s="50"/>
      <c r="HC189" s="50"/>
      <c r="HD189" s="50"/>
      <c r="HE189" s="50"/>
      <c r="HF189" s="50"/>
      <c r="HG189" s="50"/>
      <c r="HH189" s="50"/>
      <c r="HI189" s="50"/>
      <c r="HJ189" s="50"/>
      <c r="HK189" s="50"/>
      <c r="HL189" s="50"/>
      <c r="HM189" s="50"/>
      <c r="HN189" s="50"/>
      <c r="HO189" s="50"/>
      <c r="HP189" s="50"/>
      <c r="HQ189" s="50"/>
      <c r="HR189" s="50"/>
      <c r="HS189" s="50"/>
      <c r="HT189" s="50"/>
      <c r="HU189" s="50"/>
      <c r="HV189" s="50"/>
      <c r="HW189" s="50"/>
      <c r="HX189" s="50"/>
      <c r="HY189" s="50"/>
      <c r="HZ189" s="50"/>
      <c r="IA189" s="50"/>
      <c r="IB189" s="50"/>
      <c r="IC189" s="50"/>
      <c r="ID189" s="50"/>
      <c r="IE189" s="50"/>
      <c r="IF189" s="50"/>
      <c r="IG189" s="50"/>
      <c r="IH189" s="50"/>
      <c r="II189" s="50"/>
      <c r="IJ189" s="50"/>
      <c r="IK189" s="50"/>
      <c r="IL189" s="50"/>
      <c r="IM189" s="50"/>
      <c r="IN189" s="50"/>
      <c r="IO189" s="50"/>
      <c r="IP189" s="50"/>
      <c r="IQ189" s="50"/>
      <c r="IR189" s="50"/>
      <c r="IS189" s="50"/>
      <c r="IT189" s="50"/>
    </row>
    <row r="190" spans="1:254" s="51" customFormat="1">
      <c r="A190" s="37"/>
      <c r="B190" s="38"/>
      <c r="C190" s="39"/>
      <c r="D190" s="38"/>
      <c r="E190" s="40" t="s">
        <v>283</v>
      </c>
      <c r="F190" s="40" t="s">
        <v>215</v>
      </c>
      <c r="G190" s="41">
        <v>300000</v>
      </c>
      <c r="H190" s="41"/>
      <c r="I190" s="41"/>
      <c r="J190" s="42"/>
      <c r="K190" s="42"/>
      <c r="L190" s="42"/>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c r="CR190" s="50"/>
      <c r="CS190" s="50"/>
      <c r="CT190" s="50"/>
      <c r="CU190" s="50"/>
      <c r="CV190" s="50"/>
      <c r="CW190" s="50"/>
      <c r="CX190" s="50"/>
      <c r="CY190" s="50"/>
      <c r="CZ190" s="50"/>
      <c r="DA190" s="50"/>
      <c r="DB190" s="50"/>
      <c r="DC190" s="50"/>
      <c r="DD190" s="50"/>
      <c r="DE190" s="50"/>
      <c r="DF190" s="50"/>
      <c r="DG190" s="50"/>
      <c r="DH190" s="50"/>
      <c r="DI190" s="50"/>
      <c r="DJ190" s="50"/>
      <c r="DK190" s="50"/>
      <c r="DL190" s="50"/>
      <c r="DM190" s="50"/>
      <c r="DN190" s="50"/>
      <c r="DO190" s="50"/>
      <c r="DP190" s="50"/>
      <c r="DQ190" s="50"/>
      <c r="DR190" s="50"/>
      <c r="DS190" s="50"/>
      <c r="DT190" s="50"/>
      <c r="DU190" s="50"/>
      <c r="DV190" s="50"/>
      <c r="DW190" s="50"/>
      <c r="DX190" s="50"/>
      <c r="DY190" s="50"/>
      <c r="DZ190" s="50"/>
      <c r="EA190" s="50"/>
      <c r="EB190" s="50"/>
      <c r="EC190" s="50"/>
      <c r="ED190" s="50"/>
      <c r="EE190" s="50"/>
      <c r="EF190" s="50"/>
      <c r="EG190" s="50"/>
      <c r="EH190" s="50"/>
      <c r="EI190" s="50"/>
      <c r="EJ190" s="50"/>
      <c r="EK190" s="50"/>
      <c r="EL190" s="50"/>
      <c r="EM190" s="50"/>
      <c r="EN190" s="50"/>
      <c r="EO190" s="50"/>
      <c r="EP190" s="50"/>
      <c r="EQ190" s="50"/>
      <c r="ER190" s="50"/>
      <c r="ES190" s="50"/>
      <c r="ET190" s="50"/>
      <c r="EU190" s="50"/>
      <c r="EV190" s="50"/>
      <c r="EW190" s="50"/>
      <c r="EX190" s="50"/>
      <c r="EY190" s="50"/>
      <c r="EZ190" s="50"/>
      <c r="FA190" s="50"/>
      <c r="FB190" s="50"/>
      <c r="FC190" s="50"/>
      <c r="FD190" s="50"/>
      <c r="FE190" s="50"/>
      <c r="FF190" s="50"/>
      <c r="FG190" s="50"/>
      <c r="FH190" s="50"/>
      <c r="FI190" s="50"/>
      <c r="FJ190" s="50"/>
      <c r="FK190" s="50"/>
      <c r="FL190" s="50"/>
      <c r="FM190" s="50"/>
      <c r="FN190" s="50"/>
      <c r="FO190" s="50"/>
      <c r="FP190" s="50"/>
      <c r="FQ190" s="50"/>
      <c r="FR190" s="50"/>
      <c r="FS190" s="50"/>
      <c r="FT190" s="50"/>
      <c r="FU190" s="50"/>
      <c r="FV190" s="50"/>
      <c r="FW190" s="50"/>
      <c r="FX190" s="50"/>
      <c r="FY190" s="50"/>
      <c r="FZ190" s="50"/>
      <c r="GA190" s="50"/>
      <c r="GB190" s="50"/>
      <c r="GC190" s="50"/>
      <c r="GD190" s="50"/>
      <c r="GE190" s="50"/>
      <c r="GF190" s="50"/>
      <c r="GG190" s="50"/>
      <c r="GH190" s="50"/>
      <c r="GI190" s="50"/>
      <c r="GJ190" s="50"/>
      <c r="GK190" s="50"/>
      <c r="GL190" s="50"/>
      <c r="GM190" s="50"/>
      <c r="GN190" s="50"/>
      <c r="GO190" s="50"/>
      <c r="GP190" s="50"/>
      <c r="GQ190" s="50"/>
      <c r="GR190" s="50"/>
      <c r="GS190" s="50"/>
      <c r="GT190" s="50"/>
      <c r="GU190" s="50"/>
      <c r="GV190" s="50"/>
      <c r="GW190" s="50"/>
      <c r="GX190" s="50"/>
      <c r="GY190" s="50"/>
      <c r="GZ190" s="50"/>
      <c r="HA190" s="50"/>
      <c r="HB190" s="50"/>
      <c r="HC190" s="50"/>
      <c r="HD190" s="50"/>
      <c r="HE190" s="50"/>
      <c r="HF190" s="50"/>
      <c r="HG190" s="50"/>
      <c r="HH190" s="50"/>
      <c r="HI190" s="50"/>
      <c r="HJ190" s="50"/>
      <c r="HK190" s="50"/>
      <c r="HL190" s="50"/>
      <c r="HM190" s="50"/>
      <c r="HN190" s="50"/>
      <c r="HO190" s="50"/>
      <c r="HP190" s="50"/>
      <c r="HQ190" s="50"/>
      <c r="HR190" s="50"/>
      <c r="HS190" s="50"/>
      <c r="HT190" s="50"/>
      <c r="HU190" s="50"/>
      <c r="HV190" s="50"/>
      <c r="HW190" s="50"/>
      <c r="HX190" s="50"/>
      <c r="HY190" s="50"/>
      <c r="HZ190" s="50"/>
      <c r="IA190" s="50"/>
      <c r="IB190" s="50"/>
      <c r="IC190" s="50"/>
      <c r="ID190" s="50"/>
      <c r="IE190" s="50"/>
      <c r="IF190" s="50"/>
      <c r="IG190" s="50"/>
      <c r="IH190" s="50"/>
      <c r="II190" s="50"/>
      <c r="IJ190" s="50"/>
      <c r="IK190" s="50"/>
      <c r="IL190" s="50"/>
      <c r="IM190" s="50"/>
      <c r="IN190" s="50"/>
      <c r="IO190" s="50"/>
      <c r="IP190" s="50"/>
      <c r="IQ190" s="50"/>
      <c r="IR190" s="50"/>
      <c r="IS190" s="50"/>
      <c r="IT190" s="50"/>
    </row>
    <row r="191" spans="1:254" s="51" customFormat="1">
      <c r="A191" s="37"/>
      <c r="B191" s="38"/>
      <c r="C191" s="39"/>
      <c r="D191" s="38"/>
      <c r="E191" s="40" t="s">
        <v>283</v>
      </c>
      <c r="F191" s="40" t="s">
        <v>216</v>
      </c>
      <c r="G191" s="41">
        <v>75000</v>
      </c>
      <c r="H191" s="41"/>
      <c r="I191" s="41"/>
      <c r="J191" s="42"/>
      <c r="K191" s="42"/>
      <c r="L191" s="42"/>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c r="CR191" s="50"/>
      <c r="CS191" s="50"/>
      <c r="CT191" s="50"/>
      <c r="CU191" s="50"/>
      <c r="CV191" s="50"/>
      <c r="CW191" s="50"/>
      <c r="CX191" s="50"/>
      <c r="CY191" s="50"/>
      <c r="CZ191" s="50"/>
      <c r="DA191" s="50"/>
      <c r="DB191" s="50"/>
      <c r="DC191" s="50"/>
      <c r="DD191" s="50"/>
      <c r="DE191" s="50"/>
      <c r="DF191" s="50"/>
      <c r="DG191" s="50"/>
      <c r="DH191" s="50"/>
      <c r="DI191" s="50"/>
      <c r="DJ191" s="50"/>
      <c r="DK191" s="50"/>
      <c r="DL191" s="50"/>
      <c r="DM191" s="50"/>
      <c r="DN191" s="50"/>
      <c r="DO191" s="50"/>
      <c r="DP191" s="50"/>
      <c r="DQ191" s="50"/>
      <c r="DR191" s="50"/>
      <c r="DS191" s="50"/>
      <c r="DT191" s="50"/>
      <c r="DU191" s="50"/>
      <c r="DV191" s="50"/>
      <c r="DW191" s="50"/>
      <c r="DX191" s="50"/>
      <c r="DY191" s="50"/>
      <c r="DZ191" s="50"/>
      <c r="EA191" s="50"/>
      <c r="EB191" s="50"/>
      <c r="EC191" s="50"/>
      <c r="ED191" s="50"/>
      <c r="EE191" s="50"/>
      <c r="EF191" s="50"/>
      <c r="EG191" s="50"/>
      <c r="EH191" s="50"/>
      <c r="EI191" s="50"/>
      <c r="EJ191" s="50"/>
      <c r="EK191" s="50"/>
      <c r="EL191" s="50"/>
      <c r="EM191" s="50"/>
      <c r="EN191" s="50"/>
      <c r="EO191" s="50"/>
      <c r="EP191" s="50"/>
      <c r="EQ191" s="50"/>
      <c r="ER191" s="50"/>
      <c r="ES191" s="50"/>
      <c r="ET191" s="50"/>
      <c r="EU191" s="50"/>
      <c r="EV191" s="50"/>
      <c r="EW191" s="50"/>
      <c r="EX191" s="50"/>
      <c r="EY191" s="50"/>
      <c r="EZ191" s="50"/>
      <c r="FA191" s="50"/>
      <c r="FB191" s="50"/>
      <c r="FC191" s="50"/>
      <c r="FD191" s="50"/>
      <c r="FE191" s="50"/>
      <c r="FF191" s="50"/>
      <c r="FG191" s="50"/>
      <c r="FH191" s="50"/>
      <c r="FI191" s="50"/>
      <c r="FJ191" s="50"/>
      <c r="FK191" s="50"/>
      <c r="FL191" s="50"/>
      <c r="FM191" s="50"/>
      <c r="FN191" s="50"/>
      <c r="FO191" s="50"/>
      <c r="FP191" s="50"/>
      <c r="FQ191" s="50"/>
      <c r="FR191" s="50"/>
      <c r="FS191" s="50"/>
      <c r="FT191" s="50"/>
      <c r="FU191" s="50"/>
      <c r="FV191" s="50"/>
      <c r="FW191" s="50"/>
      <c r="FX191" s="50"/>
      <c r="FY191" s="50"/>
      <c r="FZ191" s="50"/>
      <c r="GA191" s="50"/>
      <c r="GB191" s="50"/>
      <c r="GC191" s="50"/>
      <c r="GD191" s="50"/>
      <c r="GE191" s="50"/>
      <c r="GF191" s="50"/>
      <c r="GG191" s="50"/>
      <c r="GH191" s="50"/>
      <c r="GI191" s="50"/>
      <c r="GJ191" s="50"/>
      <c r="GK191" s="50"/>
      <c r="GL191" s="50"/>
      <c r="GM191" s="50"/>
      <c r="GN191" s="50"/>
      <c r="GO191" s="50"/>
      <c r="GP191" s="50"/>
      <c r="GQ191" s="50"/>
      <c r="GR191" s="50"/>
      <c r="GS191" s="50"/>
      <c r="GT191" s="50"/>
      <c r="GU191" s="50"/>
      <c r="GV191" s="50"/>
      <c r="GW191" s="50"/>
      <c r="GX191" s="50"/>
      <c r="GY191" s="50"/>
      <c r="GZ191" s="50"/>
      <c r="HA191" s="50"/>
      <c r="HB191" s="50"/>
      <c r="HC191" s="50"/>
      <c r="HD191" s="50"/>
      <c r="HE191" s="50"/>
      <c r="HF191" s="50"/>
      <c r="HG191" s="50"/>
      <c r="HH191" s="50"/>
      <c r="HI191" s="50"/>
      <c r="HJ191" s="50"/>
      <c r="HK191" s="50"/>
      <c r="HL191" s="50"/>
      <c r="HM191" s="50"/>
      <c r="HN191" s="50"/>
      <c r="HO191" s="50"/>
      <c r="HP191" s="50"/>
      <c r="HQ191" s="50"/>
      <c r="HR191" s="50"/>
      <c r="HS191" s="50"/>
      <c r="HT191" s="50"/>
      <c r="HU191" s="50"/>
      <c r="HV191" s="50"/>
      <c r="HW191" s="50"/>
      <c r="HX191" s="50"/>
      <c r="HY191" s="50"/>
      <c r="HZ191" s="50"/>
      <c r="IA191" s="50"/>
      <c r="IB191" s="50"/>
      <c r="IC191" s="50"/>
      <c r="ID191" s="50"/>
      <c r="IE191" s="50"/>
      <c r="IF191" s="50"/>
      <c r="IG191" s="50"/>
      <c r="IH191" s="50"/>
      <c r="II191" s="50"/>
      <c r="IJ191" s="50"/>
      <c r="IK191" s="50"/>
      <c r="IL191" s="50"/>
      <c r="IM191" s="50"/>
      <c r="IN191" s="50"/>
      <c r="IO191" s="50"/>
      <c r="IP191" s="50"/>
      <c r="IQ191" s="50"/>
      <c r="IR191" s="50"/>
      <c r="IS191" s="50"/>
      <c r="IT191" s="50"/>
    </row>
    <row r="192" spans="1:254" s="51" customFormat="1">
      <c r="A192" s="37"/>
      <c r="B192" s="38"/>
      <c r="C192" s="39"/>
      <c r="D192" s="38"/>
      <c r="E192" s="40" t="s">
        <v>283</v>
      </c>
      <c r="F192" s="40" t="s">
        <v>217</v>
      </c>
      <c r="G192" s="41">
        <v>60000</v>
      </c>
      <c r="H192" s="41"/>
      <c r="I192" s="41"/>
      <c r="J192" s="42"/>
      <c r="K192" s="42"/>
      <c r="L192" s="42"/>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c r="CV192" s="50"/>
      <c r="CW192" s="50"/>
      <c r="CX192" s="50"/>
      <c r="CY192" s="50"/>
      <c r="CZ192" s="50"/>
      <c r="DA192" s="50"/>
      <c r="DB192" s="50"/>
      <c r="DC192" s="50"/>
      <c r="DD192" s="50"/>
      <c r="DE192" s="50"/>
      <c r="DF192" s="50"/>
      <c r="DG192" s="50"/>
      <c r="DH192" s="50"/>
      <c r="DI192" s="50"/>
      <c r="DJ192" s="50"/>
      <c r="DK192" s="50"/>
      <c r="DL192" s="50"/>
      <c r="DM192" s="50"/>
      <c r="DN192" s="50"/>
      <c r="DO192" s="50"/>
      <c r="DP192" s="50"/>
      <c r="DQ192" s="50"/>
      <c r="DR192" s="50"/>
      <c r="DS192" s="50"/>
      <c r="DT192" s="50"/>
      <c r="DU192" s="50"/>
      <c r="DV192" s="50"/>
      <c r="DW192" s="50"/>
      <c r="DX192" s="50"/>
      <c r="DY192" s="50"/>
      <c r="DZ192" s="50"/>
      <c r="EA192" s="50"/>
      <c r="EB192" s="50"/>
      <c r="EC192" s="50"/>
      <c r="ED192" s="50"/>
      <c r="EE192" s="50"/>
      <c r="EF192" s="50"/>
      <c r="EG192" s="50"/>
      <c r="EH192" s="50"/>
      <c r="EI192" s="50"/>
      <c r="EJ192" s="50"/>
      <c r="EK192" s="50"/>
      <c r="EL192" s="50"/>
      <c r="EM192" s="50"/>
      <c r="EN192" s="50"/>
      <c r="EO192" s="50"/>
      <c r="EP192" s="50"/>
      <c r="EQ192" s="50"/>
      <c r="ER192" s="50"/>
      <c r="ES192" s="50"/>
      <c r="ET192" s="50"/>
      <c r="EU192" s="50"/>
      <c r="EV192" s="50"/>
      <c r="EW192" s="50"/>
      <c r="EX192" s="50"/>
      <c r="EY192" s="50"/>
      <c r="EZ192" s="50"/>
      <c r="FA192" s="50"/>
      <c r="FB192" s="50"/>
      <c r="FC192" s="50"/>
      <c r="FD192" s="50"/>
      <c r="FE192" s="50"/>
      <c r="FF192" s="50"/>
      <c r="FG192" s="50"/>
      <c r="FH192" s="50"/>
      <c r="FI192" s="50"/>
      <c r="FJ192" s="50"/>
      <c r="FK192" s="50"/>
      <c r="FL192" s="50"/>
      <c r="FM192" s="50"/>
      <c r="FN192" s="50"/>
      <c r="FO192" s="50"/>
      <c r="FP192" s="50"/>
      <c r="FQ192" s="50"/>
      <c r="FR192" s="50"/>
      <c r="FS192" s="50"/>
      <c r="FT192" s="50"/>
      <c r="FU192" s="50"/>
      <c r="FV192" s="50"/>
      <c r="FW192" s="50"/>
      <c r="FX192" s="50"/>
      <c r="FY192" s="50"/>
      <c r="FZ192" s="50"/>
      <c r="GA192" s="50"/>
      <c r="GB192" s="50"/>
      <c r="GC192" s="50"/>
      <c r="GD192" s="50"/>
      <c r="GE192" s="50"/>
      <c r="GF192" s="50"/>
      <c r="GG192" s="50"/>
      <c r="GH192" s="50"/>
      <c r="GI192" s="50"/>
      <c r="GJ192" s="50"/>
      <c r="GK192" s="50"/>
      <c r="GL192" s="50"/>
      <c r="GM192" s="50"/>
      <c r="GN192" s="50"/>
      <c r="GO192" s="50"/>
      <c r="GP192" s="50"/>
      <c r="GQ192" s="50"/>
      <c r="GR192" s="50"/>
      <c r="GS192" s="50"/>
      <c r="GT192" s="50"/>
      <c r="GU192" s="50"/>
      <c r="GV192" s="50"/>
      <c r="GW192" s="50"/>
      <c r="GX192" s="50"/>
      <c r="GY192" s="50"/>
      <c r="GZ192" s="50"/>
      <c r="HA192" s="50"/>
      <c r="HB192" s="50"/>
      <c r="HC192" s="50"/>
      <c r="HD192" s="50"/>
      <c r="HE192" s="50"/>
      <c r="HF192" s="50"/>
      <c r="HG192" s="50"/>
      <c r="HH192" s="50"/>
      <c r="HI192" s="50"/>
      <c r="HJ192" s="50"/>
      <c r="HK192" s="50"/>
      <c r="HL192" s="50"/>
      <c r="HM192" s="50"/>
      <c r="HN192" s="50"/>
      <c r="HO192" s="50"/>
      <c r="HP192" s="50"/>
      <c r="HQ192" s="50"/>
      <c r="HR192" s="50"/>
      <c r="HS192" s="50"/>
      <c r="HT192" s="50"/>
      <c r="HU192" s="50"/>
      <c r="HV192" s="50"/>
      <c r="HW192" s="50"/>
      <c r="HX192" s="50"/>
      <c r="HY192" s="50"/>
      <c r="HZ192" s="50"/>
      <c r="IA192" s="50"/>
      <c r="IB192" s="50"/>
      <c r="IC192" s="50"/>
      <c r="ID192" s="50"/>
      <c r="IE192" s="50"/>
      <c r="IF192" s="50"/>
      <c r="IG192" s="50"/>
      <c r="IH192" s="50"/>
      <c r="II192" s="50"/>
      <c r="IJ192" s="50"/>
      <c r="IK192" s="50"/>
      <c r="IL192" s="50"/>
      <c r="IM192" s="50"/>
      <c r="IN192" s="50"/>
      <c r="IO192" s="50"/>
      <c r="IP192" s="50"/>
      <c r="IQ192" s="50"/>
      <c r="IR192" s="50"/>
      <c r="IS192" s="50"/>
      <c r="IT192" s="50"/>
    </row>
    <row r="193" spans="1:254" s="51" customFormat="1" ht="26.4">
      <c r="A193" s="37"/>
      <c r="B193" s="38"/>
      <c r="C193" s="39"/>
      <c r="D193" s="38"/>
      <c r="E193" s="40" t="s">
        <v>283</v>
      </c>
      <c r="F193" s="40" t="s">
        <v>218</v>
      </c>
      <c r="G193" s="41">
        <v>50000</v>
      </c>
      <c r="H193" s="41"/>
      <c r="I193" s="41"/>
      <c r="J193" s="42"/>
      <c r="K193" s="42"/>
      <c r="L193" s="42"/>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c r="CU193" s="50"/>
      <c r="CV193" s="50"/>
      <c r="CW193" s="50"/>
      <c r="CX193" s="50"/>
      <c r="CY193" s="50"/>
      <c r="CZ193" s="50"/>
      <c r="DA193" s="50"/>
      <c r="DB193" s="50"/>
      <c r="DC193" s="50"/>
      <c r="DD193" s="50"/>
      <c r="DE193" s="50"/>
      <c r="DF193" s="50"/>
      <c r="DG193" s="50"/>
      <c r="DH193" s="50"/>
      <c r="DI193" s="50"/>
      <c r="DJ193" s="50"/>
      <c r="DK193" s="50"/>
      <c r="DL193" s="50"/>
      <c r="DM193" s="50"/>
      <c r="DN193" s="50"/>
      <c r="DO193" s="50"/>
      <c r="DP193" s="50"/>
      <c r="DQ193" s="50"/>
      <c r="DR193" s="50"/>
      <c r="DS193" s="50"/>
      <c r="DT193" s="50"/>
      <c r="DU193" s="50"/>
      <c r="DV193" s="50"/>
      <c r="DW193" s="50"/>
      <c r="DX193" s="50"/>
      <c r="DY193" s="50"/>
      <c r="DZ193" s="50"/>
      <c r="EA193" s="50"/>
      <c r="EB193" s="50"/>
      <c r="EC193" s="50"/>
      <c r="ED193" s="50"/>
      <c r="EE193" s="50"/>
      <c r="EF193" s="50"/>
      <c r="EG193" s="50"/>
      <c r="EH193" s="50"/>
      <c r="EI193" s="50"/>
      <c r="EJ193" s="50"/>
      <c r="EK193" s="50"/>
      <c r="EL193" s="50"/>
      <c r="EM193" s="50"/>
      <c r="EN193" s="50"/>
      <c r="EO193" s="50"/>
      <c r="EP193" s="50"/>
      <c r="EQ193" s="50"/>
      <c r="ER193" s="50"/>
      <c r="ES193" s="50"/>
      <c r="ET193" s="50"/>
      <c r="EU193" s="50"/>
      <c r="EV193" s="50"/>
      <c r="EW193" s="50"/>
      <c r="EX193" s="50"/>
      <c r="EY193" s="50"/>
      <c r="EZ193" s="50"/>
      <c r="FA193" s="50"/>
      <c r="FB193" s="50"/>
      <c r="FC193" s="50"/>
      <c r="FD193" s="50"/>
      <c r="FE193" s="50"/>
      <c r="FF193" s="50"/>
      <c r="FG193" s="50"/>
      <c r="FH193" s="50"/>
      <c r="FI193" s="50"/>
      <c r="FJ193" s="50"/>
      <c r="FK193" s="50"/>
      <c r="FL193" s="50"/>
      <c r="FM193" s="50"/>
      <c r="FN193" s="50"/>
      <c r="FO193" s="50"/>
      <c r="FP193" s="50"/>
      <c r="FQ193" s="50"/>
      <c r="FR193" s="50"/>
      <c r="FS193" s="50"/>
      <c r="FT193" s="50"/>
      <c r="FU193" s="50"/>
      <c r="FV193" s="50"/>
      <c r="FW193" s="50"/>
      <c r="FX193" s="50"/>
      <c r="FY193" s="50"/>
      <c r="FZ193" s="50"/>
      <c r="GA193" s="50"/>
      <c r="GB193" s="50"/>
      <c r="GC193" s="50"/>
      <c r="GD193" s="50"/>
      <c r="GE193" s="50"/>
      <c r="GF193" s="50"/>
      <c r="GG193" s="50"/>
      <c r="GH193" s="50"/>
      <c r="GI193" s="50"/>
      <c r="GJ193" s="50"/>
      <c r="GK193" s="50"/>
      <c r="GL193" s="50"/>
      <c r="GM193" s="50"/>
      <c r="GN193" s="50"/>
      <c r="GO193" s="50"/>
      <c r="GP193" s="50"/>
      <c r="GQ193" s="50"/>
      <c r="GR193" s="50"/>
      <c r="GS193" s="50"/>
      <c r="GT193" s="50"/>
      <c r="GU193" s="50"/>
      <c r="GV193" s="50"/>
      <c r="GW193" s="50"/>
      <c r="GX193" s="50"/>
      <c r="GY193" s="50"/>
      <c r="GZ193" s="50"/>
      <c r="HA193" s="50"/>
      <c r="HB193" s="50"/>
      <c r="HC193" s="50"/>
      <c r="HD193" s="50"/>
      <c r="HE193" s="50"/>
      <c r="HF193" s="50"/>
      <c r="HG193" s="50"/>
      <c r="HH193" s="50"/>
      <c r="HI193" s="50"/>
      <c r="HJ193" s="50"/>
      <c r="HK193" s="50"/>
      <c r="HL193" s="50"/>
      <c r="HM193" s="50"/>
      <c r="HN193" s="50"/>
      <c r="HO193" s="50"/>
      <c r="HP193" s="50"/>
      <c r="HQ193" s="50"/>
      <c r="HR193" s="50"/>
      <c r="HS193" s="50"/>
      <c r="HT193" s="50"/>
      <c r="HU193" s="50"/>
      <c r="HV193" s="50"/>
      <c r="HW193" s="50"/>
      <c r="HX193" s="50"/>
      <c r="HY193" s="50"/>
      <c r="HZ193" s="50"/>
      <c r="IA193" s="50"/>
      <c r="IB193" s="50"/>
      <c r="IC193" s="50"/>
      <c r="ID193" s="50"/>
      <c r="IE193" s="50"/>
      <c r="IF193" s="50"/>
      <c r="IG193" s="50"/>
      <c r="IH193" s="50"/>
      <c r="II193" s="50"/>
      <c r="IJ193" s="50"/>
      <c r="IK193" s="50"/>
      <c r="IL193" s="50"/>
      <c r="IM193" s="50"/>
      <c r="IN193" s="50"/>
      <c r="IO193" s="50"/>
      <c r="IP193" s="50"/>
      <c r="IQ193" s="50"/>
      <c r="IR193" s="50"/>
      <c r="IS193" s="50"/>
      <c r="IT193" s="50"/>
    </row>
    <row r="194" spans="1:254" s="51" customFormat="1">
      <c r="A194" s="37"/>
      <c r="B194" s="38"/>
      <c r="C194" s="39"/>
      <c r="D194" s="38"/>
      <c r="E194" s="40" t="s">
        <v>283</v>
      </c>
      <c r="F194" s="40" t="s">
        <v>219</v>
      </c>
      <c r="G194" s="41">
        <v>40000</v>
      </c>
      <c r="H194" s="41"/>
      <c r="I194" s="41"/>
      <c r="J194" s="42"/>
      <c r="K194" s="42"/>
      <c r="L194" s="42"/>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c r="CR194" s="50"/>
      <c r="CS194" s="50"/>
      <c r="CT194" s="50"/>
      <c r="CU194" s="50"/>
      <c r="CV194" s="50"/>
      <c r="CW194" s="50"/>
      <c r="CX194" s="50"/>
      <c r="CY194" s="50"/>
      <c r="CZ194" s="50"/>
      <c r="DA194" s="50"/>
      <c r="DB194" s="50"/>
      <c r="DC194" s="50"/>
      <c r="DD194" s="50"/>
      <c r="DE194" s="50"/>
      <c r="DF194" s="50"/>
      <c r="DG194" s="50"/>
      <c r="DH194" s="50"/>
      <c r="DI194" s="50"/>
      <c r="DJ194" s="50"/>
      <c r="DK194" s="50"/>
      <c r="DL194" s="50"/>
      <c r="DM194" s="50"/>
      <c r="DN194" s="50"/>
      <c r="DO194" s="50"/>
      <c r="DP194" s="50"/>
      <c r="DQ194" s="50"/>
      <c r="DR194" s="50"/>
      <c r="DS194" s="50"/>
      <c r="DT194" s="50"/>
      <c r="DU194" s="50"/>
      <c r="DV194" s="50"/>
      <c r="DW194" s="50"/>
      <c r="DX194" s="50"/>
      <c r="DY194" s="50"/>
      <c r="DZ194" s="50"/>
      <c r="EA194" s="50"/>
      <c r="EB194" s="50"/>
      <c r="EC194" s="50"/>
      <c r="ED194" s="50"/>
      <c r="EE194" s="50"/>
      <c r="EF194" s="50"/>
      <c r="EG194" s="50"/>
      <c r="EH194" s="50"/>
      <c r="EI194" s="50"/>
      <c r="EJ194" s="50"/>
      <c r="EK194" s="50"/>
      <c r="EL194" s="50"/>
      <c r="EM194" s="50"/>
      <c r="EN194" s="50"/>
      <c r="EO194" s="50"/>
      <c r="EP194" s="50"/>
      <c r="EQ194" s="50"/>
      <c r="ER194" s="50"/>
      <c r="ES194" s="50"/>
      <c r="ET194" s="50"/>
      <c r="EU194" s="50"/>
      <c r="EV194" s="50"/>
      <c r="EW194" s="50"/>
      <c r="EX194" s="50"/>
      <c r="EY194" s="50"/>
      <c r="EZ194" s="50"/>
      <c r="FA194" s="50"/>
      <c r="FB194" s="50"/>
      <c r="FC194" s="50"/>
      <c r="FD194" s="50"/>
      <c r="FE194" s="50"/>
      <c r="FF194" s="50"/>
      <c r="FG194" s="50"/>
      <c r="FH194" s="50"/>
      <c r="FI194" s="50"/>
      <c r="FJ194" s="50"/>
      <c r="FK194" s="50"/>
      <c r="FL194" s="50"/>
      <c r="FM194" s="50"/>
      <c r="FN194" s="50"/>
      <c r="FO194" s="50"/>
      <c r="FP194" s="50"/>
      <c r="FQ194" s="50"/>
      <c r="FR194" s="50"/>
      <c r="FS194" s="50"/>
      <c r="FT194" s="50"/>
      <c r="FU194" s="50"/>
      <c r="FV194" s="50"/>
      <c r="FW194" s="50"/>
      <c r="FX194" s="50"/>
      <c r="FY194" s="50"/>
      <c r="FZ194" s="50"/>
      <c r="GA194" s="50"/>
      <c r="GB194" s="50"/>
      <c r="GC194" s="50"/>
      <c r="GD194" s="50"/>
      <c r="GE194" s="50"/>
      <c r="GF194" s="50"/>
      <c r="GG194" s="50"/>
      <c r="GH194" s="50"/>
      <c r="GI194" s="50"/>
      <c r="GJ194" s="50"/>
      <c r="GK194" s="50"/>
      <c r="GL194" s="50"/>
      <c r="GM194" s="50"/>
      <c r="GN194" s="50"/>
      <c r="GO194" s="50"/>
      <c r="GP194" s="50"/>
      <c r="GQ194" s="50"/>
      <c r="GR194" s="50"/>
      <c r="GS194" s="50"/>
      <c r="GT194" s="50"/>
      <c r="GU194" s="50"/>
      <c r="GV194" s="50"/>
      <c r="GW194" s="50"/>
      <c r="GX194" s="50"/>
      <c r="GY194" s="50"/>
      <c r="GZ194" s="50"/>
      <c r="HA194" s="50"/>
      <c r="HB194" s="50"/>
      <c r="HC194" s="50"/>
      <c r="HD194" s="50"/>
      <c r="HE194" s="50"/>
      <c r="HF194" s="50"/>
      <c r="HG194" s="50"/>
      <c r="HH194" s="50"/>
      <c r="HI194" s="50"/>
      <c r="HJ194" s="50"/>
      <c r="HK194" s="50"/>
      <c r="HL194" s="50"/>
      <c r="HM194" s="50"/>
      <c r="HN194" s="50"/>
      <c r="HO194" s="50"/>
      <c r="HP194" s="50"/>
      <c r="HQ194" s="50"/>
      <c r="HR194" s="50"/>
      <c r="HS194" s="50"/>
      <c r="HT194" s="50"/>
      <c r="HU194" s="50"/>
      <c r="HV194" s="50"/>
      <c r="HW194" s="50"/>
      <c r="HX194" s="50"/>
      <c r="HY194" s="50"/>
      <c r="HZ194" s="50"/>
      <c r="IA194" s="50"/>
      <c r="IB194" s="50"/>
      <c r="IC194" s="50"/>
      <c r="ID194" s="50"/>
      <c r="IE194" s="50"/>
      <c r="IF194" s="50"/>
      <c r="IG194" s="50"/>
      <c r="IH194" s="50"/>
      <c r="II194" s="50"/>
      <c r="IJ194" s="50"/>
      <c r="IK194" s="50"/>
      <c r="IL194" s="50"/>
      <c r="IM194" s="50"/>
      <c r="IN194" s="50"/>
      <c r="IO194" s="50"/>
      <c r="IP194" s="50"/>
      <c r="IQ194" s="50"/>
      <c r="IR194" s="50"/>
      <c r="IS194" s="50"/>
      <c r="IT194" s="50"/>
    </row>
    <row r="195" spans="1:254" s="51" customFormat="1">
      <c r="A195" s="37"/>
      <c r="B195" s="38"/>
      <c r="C195" s="39"/>
      <c r="D195" s="38"/>
      <c r="E195" s="40" t="s">
        <v>283</v>
      </c>
      <c r="F195" s="40" t="s">
        <v>220</v>
      </c>
      <c r="G195" s="41">
        <v>90000</v>
      </c>
      <c r="H195" s="41"/>
      <c r="I195" s="41"/>
      <c r="J195" s="42"/>
      <c r="K195" s="42"/>
      <c r="L195" s="42"/>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c r="CR195" s="50"/>
      <c r="CS195" s="50"/>
      <c r="CT195" s="50"/>
      <c r="CU195" s="50"/>
      <c r="CV195" s="50"/>
      <c r="CW195" s="50"/>
      <c r="CX195" s="50"/>
      <c r="CY195" s="50"/>
      <c r="CZ195" s="50"/>
      <c r="DA195" s="50"/>
      <c r="DB195" s="50"/>
      <c r="DC195" s="50"/>
      <c r="DD195" s="50"/>
      <c r="DE195" s="50"/>
      <c r="DF195" s="50"/>
      <c r="DG195" s="50"/>
      <c r="DH195" s="50"/>
      <c r="DI195" s="50"/>
      <c r="DJ195" s="50"/>
      <c r="DK195" s="50"/>
      <c r="DL195" s="50"/>
      <c r="DM195" s="50"/>
      <c r="DN195" s="50"/>
      <c r="DO195" s="50"/>
      <c r="DP195" s="50"/>
      <c r="DQ195" s="50"/>
      <c r="DR195" s="50"/>
      <c r="DS195" s="50"/>
      <c r="DT195" s="50"/>
      <c r="DU195" s="50"/>
      <c r="DV195" s="50"/>
      <c r="DW195" s="50"/>
      <c r="DX195" s="50"/>
      <c r="DY195" s="50"/>
      <c r="DZ195" s="50"/>
      <c r="EA195" s="50"/>
      <c r="EB195" s="50"/>
      <c r="EC195" s="50"/>
      <c r="ED195" s="50"/>
      <c r="EE195" s="50"/>
      <c r="EF195" s="50"/>
      <c r="EG195" s="50"/>
      <c r="EH195" s="50"/>
      <c r="EI195" s="50"/>
      <c r="EJ195" s="50"/>
      <c r="EK195" s="50"/>
      <c r="EL195" s="50"/>
      <c r="EM195" s="50"/>
      <c r="EN195" s="50"/>
      <c r="EO195" s="50"/>
      <c r="EP195" s="50"/>
      <c r="EQ195" s="50"/>
      <c r="ER195" s="50"/>
      <c r="ES195" s="50"/>
      <c r="ET195" s="50"/>
      <c r="EU195" s="50"/>
      <c r="EV195" s="50"/>
      <c r="EW195" s="50"/>
      <c r="EX195" s="50"/>
      <c r="EY195" s="50"/>
      <c r="EZ195" s="50"/>
      <c r="FA195" s="50"/>
      <c r="FB195" s="50"/>
      <c r="FC195" s="50"/>
      <c r="FD195" s="50"/>
      <c r="FE195" s="50"/>
      <c r="FF195" s="50"/>
      <c r="FG195" s="50"/>
      <c r="FH195" s="50"/>
      <c r="FI195" s="50"/>
      <c r="FJ195" s="50"/>
      <c r="FK195" s="50"/>
      <c r="FL195" s="50"/>
      <c r="FM195" s="50"/>
      <c r="FN195" s="50"/>
      <c r="FO195" s="50"/>
      <c r="FP195" s="50"/>
      <c r="FQ195" s="50"/>
      <c r="FR195" s="50"/>
      <c r="FS195" s="50"/>
      <c r="FT195" s="50"/>
      <c r="FU195" s="50"/>
      <c r="FV195" s="50"/>
      <c r="FW195" s="50"/>
      <c r="FX195" s="50"/>
      <c r="FY195" s="50"/>
      <c r="FZ195" s="50"/>
      <c r="GA195" s="50"/>
      <c r="GB195" s="50"/>
      <c r="GC195" s="50"/>
      <c r="GD195" s="50"/>
      <c r="GE195" s="50"/>
      <c r="GF195" s="50"/>
      <c r="GG195" s="50"/>
      <c r="GH195" s="50"/>
      <c r="GI195" s="50"/>
      <c r="GJ195" s="50"/>
      <c r="GK195" s="50"/>
      <c r="GL195" s="50"/>
      <c r="GM195" s="50"/>
      <c r="GN195" s="50"/>
      <c r="GO195" s="50"/>
      <c r="GP195" s="50"/>
      <c r="GQ195" s="50"/>
      <c r="GR195" s="50"/>
      <c r="GS195" s="50"/>
      <c r="GT195" s="50"/>
      <c r="GU195" s="50"/>
      <c r="GV195" s="50"/>
      <c r="GW195" s="50"/>
      <c r="GX195" s="50"/>
      <c r="GY195" s="50"/>
      <c r="GZ195" s="50"/>
      <c r="HA195" s="50"/>
      <c r="HB195" s="50"/>
      <c r="HC195" s="50"/>
      <c r="HD195" s="50"/>
      <c r="HE195" s="50"/>
      <c r="HF195" s="50"/>
      <c r="HG195" s="50"/>
      <c r="HH195" s="50"/>
      <c r="HI195" s="50"/>
      <c r="HJ195" s="50"/>
      <c r="HK195" s="50"/>
      <c r="HL195" s="50"/>
      <c r="HM195" s="50"/>
      <c r="HN195" s="50"/>
      <c r="HO195" s="50"/>
      <c r="HP195" s="50"/>
      <c r="HQ195" s="50"/>
      <c r="HR195" s="50"/>
      <c r="HS195" s="50"/>
      <c r="HT195" s="50"/>
      <c r="HU195" s="50"/>
      <c r="HV195" s="50"/>
      <c r="HW195" s="50"/>
      <c r="HX195" s="50"/>
      <c r="HY195" s="50"/>
      <c r="HZ195" s="50"/>
      <c r="IA195" s="50"/>
      <c r="IB195" s="50"/>
      <c r="IC195" s="50"/>
      <c r="ID195" s="50"/>
      <c r="IE195" s="50"/>
      <c r="IF195" s="50"/>
      <c r="IG195" s="50"/>
      <c r="IH195" s="50"/>
      <c r="II195" s="50"/>
      <c r="IJ195" s="50"/>
      <c r="IK195" s="50"/>
      <c r="IL195" s="50"/>
      <c r="IM195" s="50"/>
      <c r="IN195" s="50"/>
      <c r="IO195" s="50"/>
      <c r="IP195" s="50"/>
      <c r="IQ195" s="50"/>
      <c r="IR195" s="50"/>
      <c r="IS195" s="50"/>
      <c r="IT195" s="50"/>
    </row>
    <row r="196" spans="1:254" s="51" customFormat="1">
      <c r="A196" s="37"/>
      <c r="B196" s="38"/>
      <c r="C196" s="39"/>
      <c r="D196" s="38"/>
      <c r="E196" s="40" t="s">
        <v>283</v>
      </c>
      <c r="F196" s="40" t="s">
        <v>221</v>
      </c>
      <c r="G196" s="41">
        <v>350000</v>
      </c>
      <c r="H196" s="41"/>
      <c r="I196" s="41"/>
      <c r="J196" s="42"/>
      <c r="K196" s="42"/>
      <c r="L196" s="42"/>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c r="CR196" s="50"/>
      <c r="CS196" s="50"/>
      <c r="CT196" s="50"/>
      <c r="CU196" s="50"/>
      <c r="CV196" s="50"/>
      <c r="CW196" s="50"/>
      <c r="CX196" s="50"/>
      <c r="CY196" s="50"/>
      <c r="CZ196" s="50"/>
      <c r="DA196" s="50"/>
      <c r="DB196" s="50"/>
      <c r="DC196" s="50"/>
      <c r="DD196" s="50"/>
      <c r="DE196" s="50"/>
      <c r="DF196" s="50"/>
      <c r="DG196" s="50"/>
      <c r="DH196" s="50"/>
      <c r="DI196" s="50"/>
      <c r="DJ196" s="50"/>
      <c r="DK196" s="50"/>
      <c r="DL196" s="50"/>
      <c r="DM196" s="50"/>
      <c r="DN196" s="50"/>
      <c r="DO196" s="50"/>
      <c r="DP196" s="50"/>
      <c r="DQ196" s="50"/>
      <c r="DR196" s="50"/>
      <c r="DS196" s="50"/>
      <c r="DT196" s="50"/>
      <c r="DU196" s="50"/>
      <c r="DV196" s="50"/>
      <c r="DW196" s="50"/>
      <c r="DX196" s="50"/>
      <c r="DY196" s="50"/>
      <c r="DZ196" s="50"/>
      <c r="EA196" s="50"/>
      <c r="EB196" s="50"/>
      <c r="EC196" s="50"/>
      <c r="ED196" s="50"/>
      <c r="EE196" s="50"/>
      <c r="EF196" s="50"/>
      <c r="EG196" s="50"/>
      <c r="EH196" s="50"/>
      <c r="EI196" s="50"/>
      <c r="EJ196" s="50"/>
      <c r="EK196" s="50"/>
      <c r="EL196" s="50"/>
      <c r="EM196" s="50"/>
      <c r="EN196" s="50"/>
      <c r="EO196" s="50"/>
      <c r="EP196" s="50"/>
      <c r="EQ196" s="50"/>
      <c r="ER196" s="50"/>
      <c r="ES196" s="50"/>
      <c r="ET196" s="50"/>
      <c r="EU196" s="50"/>
      <c r="EV196" s="50"/>
      <c r="EW196" s="50"/>
      <c r="EX196" s="50"/>
      <c r="EY196" s="50"/>
      <c r="EZ196" s="50"/>
      <c r="FA196" s="50"/>
      <c r="FB196" s="50"/>
      <c r="FC196" s="50"/>
      <c r="FD196" s="50"/>
      <c r="FE196" s="50"/>
      <c r="FF196" s="50"/>
      <c r="FG196" s="50"/>
      <c r="FH196" s="50"/>
      <c r="FI196" s="50"/>
      <c r="FJ196" s="50"/>
      <c r="FK196" s="50"/>
      <c r="FL196" s="50"/>
      <c r="FM196" s="50"/>
      <c r="FN196" s="50"/>
      <c r="FO196" s="50"/>
      <c r="FP196" s="50"/>
      <c r="FQ196" s="50"/>
      <c r="FR196" s="50"/>
      <c r="FS196" s="50"/>
      <c r="FT196" s="50"/>
      <c r="FU196" s="50"/>
      <c r="FV196" s="50"/>
      <c r="FW196" s="50"/>
      <c r="FX196" s="50"/>
      <c r="FY196" s="50"/>
      <c r="FZ196" s="50"/>
      <c r="GA196" s="50"/>
      <c r="GB196" s="50"/>
      <c r="GC196" s="50"/>
      <c r="GD196" s="50"/>
      <c r="GE196" s="50"/>
      <c r="GF196" s="50"/>
      <c r="GG196" s="50"/>
      <c r="GH196" s="50"/>
      <c r="GI196" s="50"/>
      <c r="GJ196" s="50"/>
      <c r="GK196" s="50"/>
      <c r="GL196" s="50"/>
      <c r="GM196" s="50"/>
      <c r="GN196" s="50"/>
      <c r="GO196" s="50"/>
      <c r="GP196" s="50"/>
      <c r="GQ196" s="50"/>
      <c r="GR196" s="50"/>
      <c r="GS196" s="50"/>
      <c r="GT196" s="50"/>
      <c r="GU196" s="50"/>
      <c r="GV196" s="50"/>
      <c r="GW196" s="50"/>
      <c r="GX196" s="50"/>
      <c r="GY196" s="50"/>
      <c r="GZ196" s="50"/>
      <c r="HA196" s="50"/>
      <c r="HB196" s="50"/>
      <c r="HC196" s="50"/>
      <c r="HD196" s="50"/>
      <c r="HE196" s="50"/>
      <c r="HF196" s="50"/>
      <c r="HG196" s="50"/>
      <c r="HH196" s="50"/>
      <c r="HI196" s="50"/>
      <c r="HJ196" s="50"/>
      <c r="HK196" s="50"/>
      <c r="HL196" s="50"/>
      <c r="HM196" s="50"/>
      <c r="HN196" s="50"/>
      <c r="HO196" s="50"/>
      <c r="HP196" s="50"/>
      <c r="HQ196" s="50"/>
      <c r="HR196" s="50"/>
      <c r="HS196" s="50"/>
      <c r="HT196" s="50"/>
      <c r="HU196" s="50"/>
      <c r="HV196" s="50"/>
      <c r="HW196" s="50"/>
      <c r="HX196" s="50"/>
      <c r="HY196" s="50"/>
      <c r="HZ196" s="50"/>
      <c r="IA196" s="50"/>
      <c r="IB196" s="50"/>
      <c r="IC196" s="50"/>
      <c r="ID196" s="50"/>
      <c r="IE196" s="50"/>
      <c r="IF196" s="50"/>
      <c r="IG196" s="50"/>
      <c r="IH196" s="50"/>
      <c r="II196" s="50"/>
      <c r="IJ196" s="50"/>
      <c r="IK196" s="50"/>
      <c r="IL196" s="50"/>
      <c r="IM196" s="50"/>
      <c r="IN196" s="50"/>
      <c r="IO196" s="50"/>
      <c r="IP196" s="50"/>
      <c r="IQ196" s="50"/>
      <c r="IR196" s="50"/>
      <c r="IS196" s="50"/>
      <c r="IT196" s="50"/>
    </row>
    <row r="197" spans="1:254" s="51" customFormat="1">
      <c r="A197" s="37"/>
      <c r="B197" s="38"/>
      <c r="C197" s="39"/>
      <c r="D197" s="38"/>
      <c r="E197" s="40" t="s">
        <v>283</v>
      </c>
      <c r="F197" s="40" t="s">
        <v>222</v>
      </c>
      <c r="G197" s="41">
        <v>90000</v>
      </c>
      <c r="H197" s="41"/>
      <c r="I197" s="41"/>
      <c r="J197" s="42"/>
      <c r="K197" s="42"/>
      <c r="L197" s="42"/>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c r="CU197" s="50"/>
      <c r="CV197" s="50"/>
      <c r="CW197" s="50"/>
      <c r="CX197" s="50"/>
      <c r="CY197" s="50"/>
      <c r="CZ197" s="50"/>
      <c r="DA197" s="50"/>
      <c r="DB197" s="50"/>
      <c r="DC197" s="50"/>
      <c r="DD197" s="50"/>
      <c r="DE197" s="50"/>
      <c r="DF197" s="50"/>
      <c r="DG197" s="50"/>
      <c r="DH197" s="50"/>
      <c r="DI197" s="50"/>
      <c r="DJ197" s="50"/>
      <c r="DK197" s="50"/>
      <c r="DL197" s="50"/>
      <c r="DM197" s="50"/>
      <c r="DN197" s="50"/>
      <c r="DO197" s="50"/>
      <c r="DP197" s="50"/>
      <c r="DQ197" s="50"/>
      <c r="DR197" s="50"/>
      <c r="DS197" s="50"/>
      <c r="DT197" s="50"/>
      <c r="DU197" s="50"/>
      <c r="DV197" s="50"/>
      <c r="DW197" s="50"/>
      <c r="DX197" s="50"/>
      <c r="DY197" s="50"/>
      <c r="DZ197" s="50"/>
      <c r="EA197" s="50"/>
      <c r="EB197" s="50"/>
      <c r="EC197" s="50"/>
      <c r="ED197" s="50"/>
      <c r="EE197" s="50"/>
      <c r="EF197" s="50"/>
      <c r="EG197" s="50"/>
      <c r="EH197" s="50"/>
      <c r="EI197" s="50"/>
      <c r="EJ197" s="50"/>
      <c r="EK197" s="50"/>
      <c r="EL197" s="50"/>
      <c r="EM197" s="50"/>
      <c r="EN197" s="50"/>
      <c r="EO197" s="50"/>
      <c r="EP197" s="50"/>
      <c r="EQ197" s="50"/>
      <c r="ER197" s="50"/>
      <c r="ES197" s="50"/>
      <c r="ET197" s="50"/>
      <c r="EU197" s="50"/>
      <c r="EV197" s="50"/>
      <c r="EW197" s="50"/>
      <c r="EX197" s="50"/>
      <c r="EY197" s="50"/>
      <c r="EZ197" s="50"/>
      <c r="FA197" s="50"/>
      <c r="FB197" s="50"/>
      <c r="FC197" s="50"/>
      <c r="FD197" s="50"/>
      <c r="FE197" s="50"/>
      <c r="FF197" s="50"/>
      <c r="FG197" s="50"/>
      <c r="FH197" s="50"/>
      <c r="FI197" s="50"/>
      <c r="FJ197" s="50"/>
      <c r="FK197" s="50"/>
      <c r="FL197" s="50"/>
      <c r="FM197" s="50"/>
      <c r="FN197" s="50"/>
      <c r="FO197" s="50"/>
      <c r="FP197" s="50"/>
      <c r="FQ197" s="50"/>
      <c r="FR197" s="50"/>
      <c r="FS197" s="50"/>
      <c r="FT197" s="50"/>
      <c r="FU197" s="50"/>
      <c r="FV197" s="50"/>
      <c r="FW197" s="50"/>
      <c r="FX197" s="50"/>
      <c r="FY197" s="50"/>
      <c r="FZ197" s="50"/>
      <c r="GA197" s="50"/>
      <c r="GB197" s="50"/>
      <c r="GC197" s="50"/>
      <c r="GD197" s="50"/>
      <c r="GE197" s="50"/>
      <c r="GF197" s="50"/>
      <c r="GG197" s="50"/>
      <c r="GH197" s="50"/>
      <c r="GI197" s="50"/>
      <c r="GJ197" s="50"/>
      <c r="GK197" s="50"/>
      <c r="GL197" s="50"/>
      <c r="GM197" s="50"/>
      <c r="GN197" s="50"/>
      <c r="GO197" s="50"/>
      <c r="GP197" s="50"/>
      <c r="GQ197" s="50"/>
      <c r="GR197" s="50"/>
      <c r="GS197" s="50"/>
      <c r="GT197" s="50"/>
      <c r="GU197" s="50"/>
      <c r="GV197" s="50"/>
      <c r="GW197" s="50"/>
      <c r="GX197" s="50"/>
      <c r="GY197" s="50"/>
      <c r="GZ197" s="50"/>
      <c r="HA197" s="50"/>
      <c r="HB197" s="50"/>
      <c r="HC197" s="50"/>
      <c r="HD197" s="50"/>
      <c r="HE197" s="50"/>
      <c r="HF197" s="50"/>
      <c r="HG197" s="50"/>
      <c r="HH197" s="50"/>
      <c r="HI197" s="50"/>
      <c r="HJ197" s="50"/>
      <c r="HK197" s="50"/>
      <c r="HL197" s="50"/>
      <c r="HM197" s="50"/>
      <c r="HN197" s="50"/>
      <c r="HO197" s="50"/>
      <c r="HP197" s="50"/>
      <c r="HQ197" s="50"/>
      <c r="HR197" s="50"/>
      <c r="HS197" s="50"/>
      <c r="HT197" s="50"/>
      <c r="HU197" s="50"/>
      <c r="HV197" s="50"/>
      <c r="HW197" s="50"/>
      <c r="HX197" s="50"/>
      <c r="HY197" s="50"/>
      <c r="HZ197" s="50"/>
      <c r="IA197" s="50"/>
      <c r="IB197" s="50"/>
      <c r="IC197" s="50"/>
      <c r="ID197" s="50"/>
      <c r="IE197" s="50"/>
      <c r="IF197" s="50"/>
      <c r="IG197" s="50"/>
      <c r="IH197" s="50"/>
      <c r="II197" s="50"/>
      <c r="IJ197" s="50"/>
      <c r="IK197" s="50"/>
      <c r="IL197" s="50"/>
      <c r="IM197" s="50"/>
      <c r="IN197" s="50"/>
      <c r="IO197" s="50"/>
      <c r="IP197" s="50"/>
      <c r="IQ197" s="50"/>
      <c r="IR197" s="50"/>
      <c r="IS197" s="50"/>
      <c r="IT197" s="50"/>
    </row>
    <row r="198" spans="1:254" s="51" customFormat="1">
      <c r="A198" s="37"/>
      <c r="B198" s="38"/>
      <c r="C198" s="39"/>
      <c r="D198" s="38"/>
      <c r="E198" s="40" t="s">
        <v>283</v>
      </c>
      <c r="F198" s="40" t="s">
        <v>223</v>
      </c>
      <c r="G198" s="41">
        <v>150000</v>
      </c>
      <c r="H198" s="41"/>
      <c r="I198" s="41"/>
      <c r="J198" s="42"/>
      <c r="K198" s="42"/>
      <c r="L198" s="42"/>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c r="DM198" s="50"/>
      <c r="DN198" s="50"/>
      <c r="DO198" s="50"/>
      <c r="DP198" s="50"/>
      <c r="DQ198" s="50"/>
      <c r="DR198" s="50"/>
      <c r="DS198" s="50"/>
      <c r="DT198" s="50"/>
      <c r="DU198" s="50"/>
      <c r="DV198" s="50"/>
      <c r="DW198" s="50"/>
      <c r="DX198" s="50"/>
      <c r="DY198" s="50"/>
      <c r="DZ198" s="50"/>
      <c r="EA198" s="50"/>
      <c r="EB198" s="50"/>
      <c r="EC198" s="50"/>
      <c r="ED198" s="50"/>
      <c r="EE198" s="50"/>
      <c r="EF198" s="50"/>
      <c r="EG198" s="50"/>
      <c r="EH198" s="50"/>
      <c r="EI198" s="50"/>
      <c r="EJ198" s="50"/>
      <c r="EK198" s="50"/>
      <c r="EL198" s="50"/>
      <c r="EM198" s="50"/>
      <c r="EN198" s="50"/>
      <c r="EO198" s="50"/>
      <c r="EP198" s="50"/>
      <c r="EQ198" s="50"/>
      <c r="ER198" s="50"/>
      <c r="ES198" s="50"/>
      <c r="ET198" s="50"/>
      <c r="EU198" s="50"/>
      <c r="EV198" s="50"/>
      <c r="EW198" s="50"/>
      <c r="EX198" s="50"/>
      <c r="EY198" s="50"/>
      <c r="EZ198" s="50"/>
      <c r="FA198" s="50"/>
      <c r="FB198" s="50"/>
      <c r="FC198" s="50"/>
      <c r="FD198" s="50"/>
      <c r="FE198" s="50"/>
      <c r="FF198" s="50"/>
      <c r="FG198" s="50"/>
      <c r="FH198" s="50"/>
      <c r="FI198" s="50"/>
      <c r="FJ198" s="50"/>
      <c r="FK198" s="50"/>
      <c r="FL198" s="50"/>
      <c r="FM198" s="50"/>
      <c r="FN198" s="50"/>
      <c r="FO198" s="50"/>
      <c r="FP198" s="50"/>
      <c r="FQ198" s="50"/>
      <c r="FR198" s="50"/>
      <c r="FS198" s="50"/>
      <c r="FT198" s="50"/>
      <c r="FU198" s="50"/>
      <c r="FV198" s="50"/>
      <c r="FW198" s="50"/>
      <c r="FX198" s="50"/>
      <c r="FY198" s="50"/>
      <c r="FZ198" s="50"/>
      <c r="GA198" s="50"/>
      <c r="GB198" s="50"/>
      <c r="GC198" s="50"/>
      <c r="GD198" s="50"/>
      <c r="GE198" s="50"/>
      <c r="GF198" s="50"/>
      <c r="GG198" s="50"/>
      <c r="GH198" s="50"/>
      <c r="GI198" s="50"/>
      <c r="GJ198" s="50"/>
      <c r="GK198" s="50"/>
      <c r="GL198" s="50"/>
      <c r="GM198" s="50"/>
      <c r="GN198" s="50"/>
      <c r="GO198" s="50"/>
      <c r="GP198" s="50"/>
      <c r="GQ198" s="50"/>
      <c r="GR198" s="50"/>
      <c r="GS198" s="50"/>
      <c r="GT198" s="50"/>
      <c r="GU198" s="50"/>
      <c r="GV198" s="50"/>
      <c r="GW198" s="50"/>
      <c r="GX198" s="50"/>
      <c r="GY198" s="50"/>
      <c r="GZ198" s="50"/>
      <c r="HA198" s="50"/>
      <c r="HB198" s="50"/>
      <c r="HC198" s="50"/>
      <c r="HD198" s="50"/>
      <c r="HE198" s="50"/>
      <c r="HF198" s="50"/>
      <c r="HG198" s="50"/>
      <c r="HH198" s="50"/>
      <c r="HI198" s="50"/>
      <c r="HJ198" s="50"/>
      <c r="HK198" s="50"/>
      <c r="HL198" s="50"/>
      <c r="HM198" s="50"/>
      <c r="HN198" s="50"/>
      <c r="HO198" s="50"/>
      <c r="HP198" s="50"/>
      <c r="HQ198" s="50"/>
      <c r="HR198" s="50"/>
      <c r="HS198" s="50"/>
      <c r="HT198" s="50"/>
      <c r="HU198" s="50"/>
      <c r="HV198" s="50"/>
      <c r="HW198" s="50"/>
      <c r="HX198" s="50"/>
      <c r="HY198" s="50"/>
      <c r="HZ198" s="50"/>
      <c r="IA198" s="50"/>
      <c r="IB198" s="50"/>
      <c r="IC198" s="50"/>
      <c r="ID198" s="50"/>
      <c r="IE198" s="50"/>
      <c r="IF198" s="50"/>
      <c r="IG198" s="50"/>
      <c r="IH198" s="50"/>
      <c r="II198" s="50"/>
      <c r="IJ198" s="50"/>
      <c r="IK198" s="50"/>
      <c r="IL198" s="50"/>
      <c r="IM198" s="50"/>
      <c r="IN198" s="50"/>
      <c r="IO198" s="50"/>
      <c r="IP198" s="50"/>
      <c r="IQ198" s="50"/>
      <c r="IR198" s="50"/>
      <c r="IS198" s="50"/>
      <c r="IT198" s="50"/>
    </row>
    <row r="199" spans="1:254" s="51" customFormat="1" ht="26.4">
      <c r="A199" s="37"/>
      <c r="B199" s="38"/>
      <c r="C199" s="39"/>
      <c r="D199" s="38"/>
      <c r="E199" s="40" t="s">
        <v>283</v>
      </c>
      <c r="F199" s="40" t="s">
        <v>442</v>
      </c>
      <c r="G199" s="41">
        <v>100000</v>
      </c>
      <c r="H199" s="41"/>
      <c r="I199" s="41"/>
      <c r="J199" s="42"/>
      <c r="K199" s="42"/>
      <c r="L199" s="42"/>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c r="CV199" s="50"/>
      <c r="CW199" s="50"/>
      <c r="CX199" s="50"/>
      <c r="CY199" s="50"/>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50"/>
      <c r="DZ199" s="50"/>
      <c r="EA199" s="50"/>
      <c r="EB199" s="50"/>
      <c r="EC199" s="50"/>
      <c r="ED199" s="50"/>
      <c r="EE199" s="50"/>
      <c r="EF199" s="50"/>
      <c r="EG199" s="50"/>
      <c r="EH199" s="50"/>
      <c r="EI199" s="50"/>
      <c r="EJ199" s="50"/>
      <c r="EK199" s="50"/>
      <c r="EL199" s="50"/>
      <c r="EM199" s="50"/>
      <c r="EN199" s="50"/>
      <c r="EO199" s="50"/>
      <c r="EP199" s="50"/>
      <c r="EQ199" s="50"/>
      <c r="ER199" s="50"/>
      <c r="ES199" s="50"/>
      <c r="ET199" s="50"/>
      <c r="EU199" s="50"/>
      <c r="EV199" s="50"/>
      <c r="EW199" s="50"/>
      <c r="EX199" s="50"/>
      <c r="EY199" s="50"/>
      <c r="EZ199" s="50"/>
      <c r="FA199" s="50"/>
      <c r="FB199" s="50"/>
      <c r="FC199" s="50"/>
      <c r="FD199" s="50"/>
      <c r="FE199" s="50"/>
      <c r="FF199" s="50"/>
      <c r="FG199" s="50"/>
      <c r="FH199" s="50"/>
      <c r="FI199" s="50"/>
      <c r="FJ199" s="50"/>
      <c r="FK199" s="50"/>
      <c r="FL199" s="50"/>
      <c r="FM199" s="50"/>
      <c r="FN199" s="50"/>
      <c r="FO199" s="50"/>
      <c r="FP199" s="50"/>
      <c r="FQ199" s="50"/>
      <c r="FR199" s="50"/>
      <c r="FS199" s="50"/>
      <c r="FT199" s="50"/>
      <c r="FU199" s="50"/>
      <c r="FV199" s="50"/>
      <c r="FW199" s="50"/>
      <c r="FX199" s="50"/>
      <c r="FY199" s="50"/>
      <c r="FZ199" s="50"/>
      <c r="GA199" s="50"/>
      <c r="GB199" s="50"/>
      <c r="GC199" s="50"/>
      <c r="GD199" s="50"/>
      <c r="GE199" s="50"/>
      <c r="GF199" s="50"/>
      <c r="GG199" s="50"/>
      <c r="GH199" s="50"/>
      <c r="GI199" s="50"/>
      <c r="GJ199" s="50"/>
      <c r="GK199" s="50"/>
      <c r="GL199" s="50"/>
      <c r="GM199" s="50"/>
      <c r="GN199" s="50"/>
      <c r="GO199" s="50"/>
      <c r="GP199" s="50"/>
      <c r="GQ199" s="50"/>
      <c r="GR199" s="50"/>
      <c r="GS199" s="50"/>
      <c r="GT199" s="50"/>
      <c r="GU199" s="50"/>
      <c r="GV199" s="50"/>
      <c r="GW199" s="50"/>
      <c r="GX199" s="50"/>
      <c r="GY199" s="50"/>
      <c r="GZ199" s="50"/>
      <c r="HA199" s="50"/>
      <c r="HB199" s="50"/>
      <c r="HC199" s="50"/>
      <c r="HD199" s="50"/>
      <c r="HE199" s="50"/>
      <c r="HF199" s="50"/>
      <c r="HG199" s="50"/>
      <c r="HH199" s="50"/>
      <c r="HI199" s="50"/>
      <c r="HJ199" s="50"/>
      <c r="HK199" s="50"/>
      <c r="HL199" s="50"/>
      <c r="HM199" s="50"/>
      <c r="HN199" s="50"/>
      <c r="HO199" s="50"/>
      <c r="HP199" s="50"/>
      <c r="HQ199" s="50"/>
      <c r="HR199" s="50"/>
      <c r="HS199" s="50"/>
      <c r="HT199" s="50"/>
      <c r="HU199" s="50"/>
      <c r="HV199" s="50"/>
      <c r="HW199" s="50"/>
      <c r="HX199" s="50"/>
      <c r="HY199" s="50"/>
      <c r="HZ199" s="50"/>
      <c r="IA199" s="50"/>
      <c r="IB199" s="50"/>
      <c r="IC199" s="50"/>
      <c r="ID199" s="50"/>
      <c r="IE199" s="50"/>
      <c r="IF199" s="50"/>
      <c r="IG199" s="50"/>
      <c r="IH199" s="50"/>
      <c r="II199" s="50"/>
      <c r="IJ199" s="50"/>
      <c r="IK199" s="50"/>
      <c r="IL199" s="50"/>
      <c r="IM199" s="50"/>
      <c r="IN199" s="50"/>
      <c r="IO199" s="50"/>
      <c r="IP199" s="50"/>
      <c r="IQ199" s="50"/>
      <c r="IR199" s="50"/>
      <c r="IS199" s="50"/>
      <c r="IT199" s="50"/>
    </row>
    <row r="200" spans="1:254" s="51" customFormat="1">
      <c r="A200" s="37"/>
      <c r="B200" s="38"/>
      <c r="C200" s="39"/>
      <c r="D200" s="38"/>
      <c r="E200" s="40" t="s">
        <v>283</v>
      </c>
      <c r="F200" s="40" t="s">
        <v>443</v>
      </c>
      <c r="G200" s="41">
        <v>180000</v>
      </c>
      <c r="H200" s="41"/>
      <c r="I200" s="41"/>
      <c r="J200" s="42"/>
      <c r="K200" s="42"/>
      <c r="L200" s="42"/>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c r="CV200" s="50"/>
      <c r="CW200" s="50"/>
      <c r="CX200" s="50"/>
      <c r="CY200" s="50"/>
      <c r="CZ200" s="50"/>
      <c r="DA200" s="50"/>
      <c r="DB200" s="50"/>
      <c r="DC200" s="50"/>
      <c r="DD200" s="50"/>
      <c r="DE200" s="50"/>
      <c r="DF200" s="50"/>
      <c r="DG200" s="50"/>
      <c r="DH200" s="50"/>
      <c r="DI200" s="50"/>
      <c r="DJ200" s="50"/>
      <c r="DK200" s="50"/>
      <c r="DL200" s="50"/>
      <c r="DM200" s="50"/>
      <c r="DN200" s="50"/>
      <c r="DO200" s="50"/>
      <c r="DP200" s="50"/>
      <c r="DQ200" s="50"/>
      <c r="DR200" s="50"/>
      <c r="DS200" s="50"/>
      <c r="DT200" s="50"/>
      <c r="DU200" s="50"/>
      <c r="DV200" s="50"/>
      <c r="DW200" s="50"/>
      <c r="DX200" s="50"/>
      <c r="DY200" s="50"/>
      <c r="DZ200" s="50"/>
      <c r="EA200" s="50"/>
      <c r="EB200" s="50"/>
      <c r="EC200" s="50"/>
      <c r="ED200" s="50"/>
      <c r="EE200" s="50"/>
      <c r="EF200" s="50"/>
      <c r="EG200" s="50"/>
      <c r="EH200" s="50"/>
      <c r="EI200" s="50"/>
      <c r="EJ200" s="50"/>
      <c r="EK200" s="50"/>
      <c r="EL200" s="50"/>
      <c r="EM200" s="50"/>
      <c r="EN200" s="50"/>
      <c r="EO200" s="50"/>
      <c r="EP200" s="50"/>
      <c r="EQ200" s="50"/>
      <c r="ER200" s="50"/>
      <c r="ES200" s="50"/>
      <c r="ET200" s="50"/>
      <c r="EU200" s="50"/>
      <c r="EV200" s="50"/>
      <c r="EW200" s="50"/>
      <c r="EX200" s="50"/>
      <c r="EY200" s="50"/>
      <c r="EZ200" s="50"/>
      <c r="FA200" s="50"/>
      <c r="FB200" s="50"/>
      <c r="FC200" s="50"/>
      <c r="FD200" s="50"/>
      <c r="FE200" s="50"/>
      <c r="FF200" s="50"/>
      <c r="FG200" s="50"/>
      <c r="FH200" s="50"/>
      <c r="FI200" s="50"/>
      <c r="FJ200" s="50"/>
      <c r="FK200" s="50"/>
      <c r="FL200" s="50"/>
      <c r="FM200" s="50"/>
      <c r="FN200" s="50"/>
      <c r="FO200" s="50"/>
      <c r="FP200" s="50"/>
      <c r="FQ200" s="50"/>
      <c r="FR200" s="50"/>
      <c r="FS200" s="50"/>
      <c r="FT200" s="50"/>
      <c r="FU200" s="50"/>
      <c r="FV200" s="50"/>
      <c r="FW200" s="50"/>
      <c r="FX200" s="50"/>
      <c r="FY200" s="50"/>
      <c r="FZ200" s="50"/>
      <c r="GA200" s="50"/>
      <c r="GB200" s="50"/>
      <c r="GC200" s="50"/>
      <c r="GD200" s="50"/>
      <c r="GE200" s="50"/>
      <c r="GF200" s="50"/>
      <c r="GG200" s="50"/>
      <c r="GH200" s="50"/>
      <c r="GI200" s="50"/>
      <c r="GJ200" s="50"/>
      <c r="GK200" s="50"/>
      <c r="GL200" s="50"/>
      <c r="GM200" s="50"/>
      <c r="GN200" s="50"/>
      <c r="GO200" s="50"/>
      <c r="GP200" s="50"/>
      <c r="GQ200" s="50"/>
      <c r="GR200" s="50"/>
      <c r="GS200" s="50"/>
      <c r="GT200" s="50"/>
      <c r="GU200" s="50"/>
      <c r="GV200" s="50"/>
      <c r="GW200" s="50"/>
      <c r="GX200" s="50"/>
      <c r="GY200" s="50"/>
      <c r="GZ200" s="50"/>
      <c r="HA200" s="50"/>
      <c r="HB200" s="50"/>
      <c r="HC200" s="50"/>
      <c r="HD200" s="50"/>
      <c r="HE200" s="50"/>
      <c r="HF200" s="50"/>
      <c r="HG200" s="50"/>
      <c r="HH200" s="50"/>
      <c r="HI200" s="50"/>
      <c r="HJ200" s="50"/>
      <c r="HK200" s="50"/>
      <c r="HL200" s="50"/>
      <c r="HM200" s="50"/>
      <c r="HN200" s="50"/>
      <c r="HO200" s="50"/>
      <c r="HP200" s="50"/>
      <c r="HQ200" s="50"/>
      <c r="HR200" s="50"/>
      <c r="HS200" s="50"/>
      <c r="HT200" s="50"/>
      <c r="HU200" s="50"/>
      <c r="HV200" s="50"/>
      <c r="HW200" s="50"/>
      <c r="HX200" s="50"/>
      <c r="HY200" s="50"/>
      <c r="HZ200" s="50"/>
      <c r="IA200" s="50"/>
      <c r="IB200" s="50"/>
      <c r="IC200" s="50"/>
      <c r="ID200" s="50"/>
      <c r="IE200" s="50"/>
      <c r="IF200" s="50"/>
      <c r="IG200" s="50"/>
      <c r="IH200" s="50"/>
      <c r="II200" s="50"/>
      <c r="IJ200" s="50"/>
      <c r="IK200" s="50"/>
      <c r="IL200" s="50"/>
      <c r="IM200" s="50"/>
      <c r="IN200" s="50"/>
      <c r="IO200" s="50"/>
      <c r="IP200" s="50"/>
      <c r="IQ200" s="50"/>
      <c r="IR200" s="50"/>
      <c r="IS200" s="50"/>
      <c r="IT200" s="50"/>
    </row>
    <row r="201" spans="1:254" s="51" customFormat="1" ht="39.6">
      <c r="A201" s="37"/>
      <c r="B201" s="38"/>
      <c r="C201" s="39"/>
      <c r="D201" s="38"/>
      <c r="E201" s="40" t="s">
        <v>283</v>
      </c>
      <c r="F201" s="40" t="s">
        <v>444</v>
      </c>
      <c r="G201" s="41">
        <v>95000</v>
      </c>
      <c r="H201" s="41"/>
      <c r="I201" s="41"/>
      <c r="J201" s="42"/>
      <c r="K201" s="42"/>
      <c r="L201" s="42"/>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c r="CU201" s="50"/>
      <c r="CV201" s="50"/>
      <c r="CW201" s="50"/>
      <c r="CX201" s="50"/>
      <c r="CY201" s="50"/>
      <c r="CZ201" s="50"/>
      <c r="DA201" s="50"/>
      <c r="DB201" s="50"/>
      <c r="DC201" s="50"/>
      <c r="DD201" s="50"/>
      <c r="DE201" s="50"/>
      <c r="DF201" s="50"/>
      <c r="DG201" s="50"/>
      <c r="DH201" s="50"/>
      <c r="DI201" s="50"/>
      <c r="DJ201" s="50"/>
      <c r="DK201" s="50"/>
      <c r="DL201" s="50"/>
      <c r="DM201" s="50"/>
      <c r="DN201" s="50"/>
      <c r="DO201" s="50"/>
      <c r="DP201" s="50"/>
      <c r="DQ201" s="50"/>
      <c r="DR201" s="50"/>
      <c r="DS201" s="50"/>
      <c r="DT201" s="50"/>
      <c r="DU201" s="50"/>
      <c r="DV201" s="50"/>
      <c r="DW201" s="50"/>
      <c r="DX201" s="50"/>
      <c r="DY201" s="50"/>
      <c r="DZ201" s="50"/>
      <c r="EA201" s="50"/>
      <c r="EB201" s="50"/>
      <c r="EC201" s="50"/>
      <c r="ED201" s="50"/>
      <c r="EE201" s="50"/>
      <c r="EF201" s="50"/>
      <c r="EG201" s="50"/>
      <c r="EH201" s="50"/>
      <c r="EI201" s="50"/>
      <c r="EJ201" s="50"/>
      <c r="EK201" s="50"/>
      <c r="EL201" s="50"/>
      <c r="EM201" s="50"/>
      <c r="EN201" s="50"/>
      <c r="EO201" s="50"/>
      <c r="EP201" s="50"/>
      <c r="EQ201" s="50"/>
      <c r="ER201" s="50"/>
      <c r="ES201" s="50"/>
      <c r="ET201" s="50"/>
      <c r="EU201" s="50"/>
      <c r="EV201" s="50"/>
      <c r="EW201" s="50"/>
      <c r="EX201" s="50"/>
      <c r="EY201" s="50"/>
      <c r="EZ201" s="50"/>
      <c r="FA201" s="50"/>
      <c r="FB201" s="50"/>
      <c r="FC201" s="50"/>
      <c r="FD201" s="50"/>
      <c r="FE201" s="50"/>
      <c r="FF201" s="50"/>
      <c r="FG201" s="50"/>
      <c r="FH201" s="50"/>
      <c r="FI201" s="50"/>
      <c r="FJ201" s="50"/>
      <c r="FK201" s="50"/>
      <c r="FL201" s="50"/>
      <c r="FM201" s="50"/>
      <c r="FN201" s="50"/>
      <c r="FO201" s="50"/>
      <c r="FP201" s="50"/>
      <c r="FQ201" s="50"/>
      <c r="FR201" s="50"/>
      <c r="FS201" s="50"/>
      <c r="FT201" s="50"/>
      <c r="FU201" s="50"/>
      <c r="FV201" s="50"/>
      <c r="FW201" s="50"/>
      <c r="FX201" s="50"/>
      <c r="FY201" s="50"/>
      <c r="FZ201" s="50"/>
      <c r="GA201" s="50"/>
      <c r="GB201" s="50"/>
      <c r="GC201" s="50"/>
      <c r="GD201" s="50"/>
      <c r="GE201" s="50"/>
      <c r="GF201" s="50"/>
      <c r="GG201" s="50"/>
      <c r="GH201" s="50"/>
      <c r="GI201" s="50"/>
      <c r="GJ201" s="50"/>
      <c r="GK201" s="50"/>
      <c r="GL201" s="50"/>
      <c r="GM201" s="50"/>
      <c r="GN201" s="50"/>
      <c r="GO201" s="50"/>
      <c r="GP201" s="50"/>
      <c r="GQ201" s="50"/>
      <c r="GR201" s="50"/>
      <c r="GS201" s="50"/>
      <c r="GT201" s="50"/>
      <c r="GU201" s="50"/>
      <c r="GV201" s="50"/>
      <c r="GW201" s="50"/>
      <c r="GX201" s="50"/>
      <c r="GY201" s="50"/>
      <c r="GZ201" s="50"/>
      <c r="HA201" s="50"/>
      <c r="HB201" s="50"/>
      <c r="HC201" s="50"/>
      <c r="HD201" s="50"/>
      <c r="HE201" s="50"/>
      <c r="HF201" s="50"/>
      <c r="HG201" s="50"/>
      <c r="HH201" s="50"/>
      <c r="HI201" s="50"/>
      <c r="HJ201" s="50"/>
      <c r="HK201" s="50"/>
      <c r="HL201" s="50"/>
      <c r="HM201" s="50"/>
      <c r="HN201" s="50"/>
      <c r="HO201" s="50"/>
      <c r="HP201" s="50"/>
      <c r="HQ201" s="50"/>
      <c r="HR201" s="50"/>
      <c r="HS201" s="50"/>
      <c r="HT201" s="50"/>
      <c r="HU201" s="50"/>
      <c r="HV201" s="50"/>
      <c r="HW201" s="50"/>
      <c r="HX201" s="50"/>
      <c r="HY201" s="50"/>
      <c r="HZ201" s="50"/>
      <c r="IA201" s="50"/>
      <c r="IB201" s="50"/>
      <c r="IC201" s="50"/>
      <c r="ID201" s="50"/>
      <c r="IE201" s="50"/>
      <c r="IF201" s="50"/>
      <c r="IG201" s="50"/>
      <c r="IH201" s="50"/>
      <c r="II201" s="50"/>
      <c r="IJ201" s="50"/>
      <c r="IK201" s="50"/>
      <c r="IL201" s="50"/>
      <c r="IM201" s="50"/>
      <c r="IN201" s="50"/>
      <c r="IO201" s="50"/>
      <c r="IP201" s="50"/>
      <c r="IQ201" s="50"/>
      <c r="IR201" s="50"/>
      <c r="IS201" s="50"/>
      <c r="IT201" s="50"/>
    </row>
    <row r="202" spans="1:254" s="51" customFormat="1">
      <c r="A202" s="37"/>
      <c r="B202" s="38"/>
      <c r="C202" s="39"/>
      <c r="D202" s="38"/>
      <c r="E202" s="40" t="s">
        <v>283</v>
      </c>
      <c r="F202" s="40" t="s">
        <v>130</v>
      </c>
      <c r="G202" s="41">
        <v>150000</v>
      </c>
      <c r="H202" s="41"/>
      <c r="I202" s="41"/>
      <c r="J202" s="42"/>
      <c r="K202" s="42"/>
      <c r="L202" s="42"/>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c r="CR202" s="50"/>
      <c r="CS202" s="50"/>
      <c r="CT202" s="50"/>
      <c r="CU202" s="50"/>
      <c r="CV202" s="50"/>
      <c r="CW202" s="50"/>
      <c r="CX202" s="50"/>
      <c r="CY202" s="50"/>
      <c r="CZ202" s="50"/>
      <c r="DA202" s="50"/>
      <c r="DB202" s="50"/>
      <c r="DC202" s="50"/>
      <c r="DD202" s="50"/>
      <c r="DE202" s="50"/>
      <c r="DF202" s="50"/>
      <c r="DG202" s="50"/>
      <c r="DH202" s="50"/>
      <c r="DI202" s="50"/>
      <c r="DJ202" s="50"/>
      <c r="DK202" s="50"/>
      <c r="DL202" s="50"/>
      <c r="DM202" s="50"/>
      <c r="DN202" s="50"/>
      <c r="DO202" s="50"/>
      <c r="DP202" s="50"/>
      <c r="DQ202" s="50"/>
      <c r="DR202" s="50"/>
      <c r="DS202" s="50"/>
      <c r="DT202" s="50"/>
      <c r="DU202" s="50"/>
      <c r="DV202" s="50"/>
      <c r="DW202" s="50"/>
      <c r="DX202" s="50"/>
      <c r="DY202" s="50"/>
      <c r="DZ202" s="50"/>
      <c r="EA202" s="50"/>
      <c r="EB202" s="50"/>
      <c r="EC202" s="50"/>
      <c r="ED202" s="50"/>
      <c r="EE202" s="50"/>
      <c r="EF202" s="50"/>
      <c r="EG202" s="50"/>
      <c r="EH202" s="50"/>
      <c r="EI202" s="50"/>
      <c r="EJ202" s="50"/>
      <c r="EK202" s="50"/>
      <c r="EL202" s="50"/>
      <c r="EM202" s="50"/>
      <c r="EN202" s="50"/>
      <c r="EO202" s="50"/>
      <c r="EP202" s="50"/>
      <c r="EQ202" s="50"/>
      <c r="ER202" s="50"/>
      <c r="ES202" s="50"/>
      <c r="ET202" s="50"/>
      <c r="EU202" s="50"/>
      <c r="EV202" s="50"/>
      <c r="EW202" s="50"/>
      <c r="EX202" s="50"/>
      <c r="EY202" s="50"/>
      <c r="EZ202" s="50"/>
      <c r="FA202" s="50"/>
      <c r="FB202" s="50"/>
      <c r="FC202" s="50"/>
      <c r="FD202" s="50"/>
      <c r="FE202" s="50"/>
      <c r="FF202" s="50"/>
      <c r="FG202" s="50"/>
      <c r="FH202" s="50"/>
      <c r="FI202" s="50"/>
      <c r="FJ202" s="50"/>
      <c r="FK202" s="50"/>
      <c r="FL202" s="50"/>
      <c r="FM202" s="50"/>
      <c r="FN202" s="50"/>
      <c r="FO202" s="50"/>
      <c r="FP202" s="50"/>
      <c r="FQ202" s="50"/>
      <c r="FR202" s="50"/>
      <c r="FS202" s="50"/>
      <c r="FT202" s="50"/>
      <c r="FU202" s="50"/>
      <c r="FV202" s="50"/>
      <c r="FW202" s="50"/>
      <c r="FX202" s="50"/>
      <c r="FY202" s="50"/>
      <c r="FZ202" s="50"/>
      <c r="GA202" s="50"/>
      <c r="GB202" s="50"/>
      <c r="GC202" s="50"/>
      <c r="GD202" s="50"/>
      <c r="GE202" s="50"/>
      <c r="GF202" s="50"/>
      <c r="GG202" s="50"/>
      <c r="GH202" s="50"/>
      <c r="GI202" s="50"/>
      <c r="GJ202" s="50"/>
      <c r="GK202" s="50"/>
      <c r="GL202" s="50"/>
      <c r="GM202" s="50"/>
      <c r="GN202" s="50"/>
      <c r="GO202" s="50"/>
      <c r="GP202" s="50"/>
      <c r="GQ202" s="50"/>
      <c r="GR202" s="50"/>
      <c r="GS202" s="50"/>
      <c r="GT202" s="50"/>
      <c r="GU202" s="50"/>
      <c r="GV202" s="50"/>
      <c r="GW202" s="50"/>
      <c r="GX202" s="50"/>
      <c r="GY202" s="50"/>
      <c r="GZ202" s="50"/>
      <c r="HA202" s="50"/>
      <c r="HB202" s="50"/>
      <c r="HC202" s="50"/>
      <c r="HD202" s="50"/>
      <c r="HE202" s="50"/>
      <c r="HF202" s="50"/>
      <c r="HG202" s="50"/>
      <c r="HH202" s="50"/>
      <c r="HI202" s="50"/>
      <c r="HJ202" s="50"/>
      <c r="HK202" s="50"/>
      <c r="HL202" s="50"/>
      <c r="HM202" s="50"/>
      <c r="HN202" s="50"/>
      <c r="HO202" s="50"/>
      <c r="HP202" s="50"/>
      <c r="HQ202" s="50"/>
      <c r="HR202" s="50"/>
      <c r="HS202" s="50"/>
      <c r="HT202" s="50"/>
      <c r="HU202" s="50"/>
      <c r="HV202" s="50"/>
      <c r="HW202" s="50"/>
      <c r="HX202" s="50"/>
      <c r="HY202" s="50"/>
      <c r="HZ202" s="50"/>
      <c r="IA202" s="50"/>
      <c r="IB202" s="50"/>
      <c r="IC202" s="50"/>
      <c r="ID202" s="50"/>
      <c r="IE202" s="50"/>
      <c r="IF202" s="50"/>
      <c r="IG202" s="50"/>
      <c r="IH202" s="50"/>
      <c r="II202" s="50"/>
      <c r="IJ202" s="50"/>
      <c r="IK202" s="50"/>
      <c r="IL202" s="50"/>
      <c r="IM202" s="50"/>
      <c r="IN202" s="50"/>
      <c r="IO202" s="50"/>
      <c r="IP202" s="50"/>
      <c r="IQ202" s="50"/>
      <c r="IR202" s="50"/>
      <c r="IS202" s="50"/>
      <c r="IT202" s="50"/>
    </row>
    <row r="203" spans="1:254" s="51" customFormat="1">
      <c r="A203" s="37"/>
      <c r="B203" s="38"/>
      <c r="C203" s="39"/>
      <c r="D203" s="38"/>
      <c r="E203" s="40" t="s">
        <v>283</v>
      </c>
      <c r="F203" s="40" t="s">
        <v>224</v>
      </c>
      <c r="G203" s="41">
        <v>100000</v>
      </c>
      <c r="H203" s="41"/>
      <c r="I203" s="41"/>
      <c r="J203" s="42"/>
      <c r="K203" s="42"/>
      <c r="L203" s="42"/>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c r="CR203" s="50"/>
      <c r="CS203" s="50"/>
      <c r="CT203" s="50"/>
      <c r="CU203" s="50"/>
      <c r="CV203" s="50"/>
      <c r="CW203" s="50"/>
      <c r="CX203" s="50"/>
      <c r="CY203" s="50"/>
      <c r="CZ203" s="50"/>
      <c r="DA203" s="50"/>
      <c r="DB203" s="50"/>
      <c r="DC203" s="50"/>
      <c r="DD203" s="50"/>
      <c r="DE203" s="50"/>
      <c r="DF203" s="50"/>
      <c r="DG203" s="50"/>
      <c r="DH203" s="50"/>
      <c r="DI203" s="50"/>
      <c r="DJ203" s="50"/>
      <c r="DK203" s="50"/>
      <c r="DL203" s="50"/>
      <c r="DM203" s="50"/>
      <c r="DN203" s="50"/>
      <c r="DO203" s="50"/>
      <c r="DP203" s="50"/>
      <c r="DQ203" s="50"/>
      <c r="DR203" s="50"/>
      <c r="DS203" s="50"/>
      <c r="DT203" s="50"/>
      <c r="DU203" s="50"/>
      <c r="DV203" s="50"/>
      <c r="DW203" s="50"/>
      <c r="DX203" s="50"/>
      <c r="DY203" s="50"/>
      <c r="DZ203" s="50"/>
      <c r="EA203" s="50"/>
      <c r="EB203" s="50"/>
      <c r="EC203" s="50"/>
      <c r="ED203" s="50"/>
      <c r="EE203" s="50"/>
      <c r="EF203" s="50"/>
      <c r="EG203" s="50"/>
      <c r="EH203" s="50"/>
      <c r="EI203" s="50"/>
      <c r="EJ203" s="50"/>
      <c r="EK203" s="50"/>
      <c r="EL203" s="50"/>
      <c r="EM203" s="50"/>
      <c r="EN203" s="50"/>
      <c r="EO203" s="50"/>
      <c r="EP203" s="50"/>
      <c r="EQ203" s="50"/>
      <c r="ER203" s="50"/>
      <c r="ES203" s="50"/>
      <c r="ET203" s="50"/>
      <c r="EU203" s="50"/>
      <c r="EV203" s="50"/>
      <c r="EW203" s="50"/>
      <c r="EX203" s="50"/>
      <c r="EY203" s="50"/>
      <c r="EZ203" s="50"/>
      <c r="FA203" s="50"/>
      <c r="FB203" s="50"/>
      <c r="FC203" s="50"/>
      <c r="FD203" s="50"/>
      <c r="FE203" s="50"/>
      <c r="FF203" s="50"/>
      <c r="FG203" s="50"/>
      <c r="FH203" s="50"/>
      <c r="FI203" s="50"/>
      <c r="FJ203" s="50"/>
      <c r="FK203" s="50"/>
      <c r="FL203" s="50"/>
      <c r="FM203" s="50"/>
      <c r="FN203" s="50"/>
      <c r="FO203" s="50"/>
      <c r="FP203" s="50"/>
      <c r="FQ203" s="50"/>
      <c r="FR203" s="50"/>
      <c r="FS203" s="50"/>
      <c r="FT203" s="50"/>
      <c r="FU203" s="50"/>
      <c r="FV203" s="50"/>
      <c r="FW203" s="50"/>
      <c r="FX203" s="50"/>
      <c r="FY203" s="50"/>
      <c r="FZ203" s="50"/>
      <c r="GA203" s="50"/>
      <c r="GB203" s="50"/>
      <c r="GC203" s="50"/>
      <c r="GD203" s="50"/>
      <c r="GE203" s="50"/>
      <c r="GF203" s="50"/>
      <c r="GG203" s="50"/>
      <c r="GH203" s="50"/>
      <c r="GI203" s="50"/>
      <c r="GJ203" s="50"/>
      <c r="GK203" s="50"/>
      <c r="GL203" s="50"/>
      <c r="GM203" s="50"/>
      <c r="GN203" s="50"/>
      <c r="GO203" s="50"/>
      <c r="GP203" s="50"/>
      <c r="GQ203" s="50"/>
      <c r="GR203" s="50"/>
      <c r="GS203" s="50"/>
      <c r="GT203" s="50"/>
      <c r="GU203" s="50"/>
      <c r="GV203" s="50"/>
      <c r="GW203" s="50"/>
      <c r="GX203" s="50"/>
      <c r="GY203" s="50"/>
      <c r="GZ203" s="50"/>
      <c r="HA203" s="50"/>
      <c r="HB203" s="50"/>
      <c r="HC203" s="50"/>
      <c r="HD203" s="50"/>
      <c r="HE203" s="50"/>
      <c r="HF203" s="50"/>
      <c r="HG203" s="50"/>
      <c r="HH203" s="50"/>
      <c r="HI203" s="50"/>
      <c r="HJ203" s="50"/>
      <c r="HK203" s="50"/>
      <c r="HL203" s="50"/>
      <c r="HM203" s="50"/>
      <c r="HN203" s="50"/>
      <c r="HO203" s="50"/>
      <c r="HP203" s="50"/>
      <c r="HQ203" s="50"/>
      <c r="HR203" s="50"/>
      <c r="HS203" s="50"/>
      <c r="HT203" s="50"/>
      <c r="HU203" s="50"/>
      <c r="HV203" s="50"/>
      <c r="HW203" s="50"/>
      <c r="HX203" s="50"/>
      <c r="HY203" s="50"/>
      <c r="HZ203" s="50"/>
      <c r="IA203" s="50"/>
      <c r="IB203" s="50"/>
      <c r="IC203" s="50"/>
      <c r="ID203" s="50"/>
      <c r="IE203" s="50"/>
      <c r="IF203" s="50"/>
      <c r="IG203" s="50"/>
      <c r="IH203" s="50"/>
      <c r="II203" s="50"/>
      <c r="IJ203" s="50"/>
      <c r="IK203" s="50"/>
      <c r="IL203" s="50"/>
      <c r="IM203" s="50"/>
      <c r="IN203" s="50"/>
      <c r="IO203" s="50"/>
      <c r="IP203" s="50"/>
      <c r="IQ203" s="50"/>
      <c r="IR203" s="50"/>
      <c r="IS203" s="50"/>
      <c r="IT203" s="50"/>
    </row>
    <row r="204" spans="1:254" s="51" customFormat="1">
      <c r="A204" s="37"/>
      <c r="B204" s="38"/>
      <c r="C204" s="39"/>
      <c r="D204" s="38"/>
      <c r="E204" s="40" t="s">
        <v>283</v>
      </c>
      <c r="F204" s="40" t="s">
        <v>225</v>
      </c>
      <c r="G204" s="41">
        <v>342881.86</v>
      </c>
      <c r="H204" s="41"/>
      <c r="I204" s="41"/>
      <c r="J204" s="42"/>
      <c r="K204" s="42"/>
      <c r="L204" s="42"/>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c r="CR204" s="50"/>
      <c r="CS204" s="50"/>
      <c r="CT204" s="50"/>
      <c r="CU204" s="50"/>
      <c r="CV204" s="50"/>
      <c r="CW204" s="50"/>
      <c r="CX204" s="50"/>
      <c r="CY204" s="50"/>
      <c r="CZ204" s="50"/>
      <c r="DA204" s="50"/>
      <c r="DB204" s="50"/>
      <c r="DC204" s="50"/>
      <c r="DD204" s="50"/>
      <c r="DE204" s="50"/>
      <c r="DF204" s="50"/>
      <c r="DG204" s="50"/>
      <c r="DH204" s="50"/>
      <c r="DI204" s="50"/>
      <c r="DJ204" s="50"/>
      <c r="DK204" s="50"/>
      <c r="DL204" s="50"/>
      <c r="DM204" s="50"/>
      <c r="DN204" s="50"/>
      <c r="DO204" s="50"/>
      <c r="DP204" s="50"/>
      <c r="DQ204" s="50"/>
      <c r="DR204" s="50"/>
      <c r="DS204" s="50"/>
      <c r="DT204" s="50"/>
      <c r="DU204" s="50"/>
      <c r="DV204" s="50"/>
      <c r="DW204" s="50"/>
      <c r="DX204" s="50"/>
      <c r="DY204" s="50"/>
      <c r="DZ204" s="50"/>
      <c r="EA204" s="50"/>
      <c r="EB204" s="50"/>
      <c r="EC204" s="50"/>
      <c r="ED204" s="50"/>
      <c r="EE204" s="50"/>
      <c r="EF204" s="50"/>
      <c r="EG204" s="50"/>
      <c r="EH204" s="50"/>
      <c r="EI204" s="50"/>
      <c r="EJ204" s="50"/>
      <c r="EK204" s="50"/>
      <c r="EL204" s="50"/>
      <c r="EM204" s="50"/>
      <c r="EN204" s="50"/>
      <c r="EO204" s="50"/>
      <c r="EP204" s="50"/>
      <c r="EQ204" s="50"/>
      <c r="ER204" s="50"/>
      <c r="ES204" s="50"/>
      <c r="ET204" s="50"/>
      <c r="EU204" s="50"/>
      <c r="EV204" s="50"/>
      <c r="EW204" s="50"/>
      <c r="EX204" s="50"/>
      <c r="EY204" s="50"/>
      <c r="EZ204" s="50"/>
      <c r="FA204" s="50"/>
      <c r="FB204" s="50"/>
      <c r="FC204" s="50"/>
      <c r="FD204" s="50"/>
      <c r="FE204" s="50"/>
      <c r="FF204" s="50"/>
      <c r="FG204" s="50"/>
      <c r="FH204" s="50"/>
      <c r="FI204" s="50"/>
      <c r="FJ204" s="50"/>
      <c r="FK204" s="50"/>
      <c r="FL204" s="50"/>
      <c r="FM204" s="50"/>
      <c r="FN204" s="50"/>
      <c r="FO204" s="50"/>
      <c r="FP204" s="50"/>
      <c r="FQ204" s="50"/>
      <c r="FR204" s="50"/>
      <c r="FS204" s="50"/>
      <c r="FT204" s="50"/>
      <c r="FU204" s="50"/>
      <c r="FV204" s="50"/>
      <c r="FW204" s="50"/>
      <c r="FX204" s="50"/>
      <c r="FY204" s="50"/>
      <c r="FZ204" s="50"/>
      <c r="GA204" s="50"/>
      <c r="GB204" s="50"/>
      <c r="GC204" s="50"/>
      <c r="GD204" s="50"/>
      <c r="GE204" s="50"/>
      <c r="GF204" s="50"/>
      <c r="GG204" s="50"/>
      <c r="GH204" s="50"/>
      <c r="GI204" s="50"/>
      <c r="GJ204" s="50"/>
      <c r="GK204" s="50"/>
      <c r="GL204" s="50"/>
      <c r="GM204" s="50"/>
      <c r="GN204" s="50"/>
      <c r="GO204" s="50"/>
      <c r="GP204" s="50"/>
      <c r="GQ204" s="50"/>
      <c r="GR204" s="50"/>
      <c r="GS204" s="50"/>
      <c r="GT204" s="50"/>
      <c r="GU204" s="50"/>
      <c r="GV204" s="50"/>
      <c r="GW204" s="50"/>
      <c r="GX204" s="50"/>
      <c r="GY204" s="50"/>
      <c r="GZ204" s="50"/>
      <c r="HA204" s="50"/>
      <c r="HB204" s="50"/>
      <c r="HC204" s="50"/>
      <c r="HD204" s="50"/>
      <c r="HE204" s="50"/>
      <c r="HF204" s="50"/>
      <c r="HG204" s="50"/>
      <c r="HH204" s="50"/>
      <c r="HI204" s="50"/>
      <c r="HJ204" s="50"/>
      <c r="HK204" s="50"/>
      <c r="HL204" s="50"/>
      <c r="HM204" s="50"/>
      <c r="HN204" s="50"/>
      <c r="HO204" s="50"/>
      <c r="HP204" s="50"/>
      <c r="HQ204" s="50"/>
      <c r="HR204" s="50"/>
      <c r="HS204" s="50"/>
      <c r="HT204" s="50"/>
      <c r="HU204" s="50"/>
      <c r="HV204" s="50"/>
      <c r="HW204" s="50"/>
      <c r="HX204" s="50"/>
      <c r="HY204" s="50"/>
      <c r="HZ204" s="50"/>
      <c r="IA204" s="50"/>
      <c r="IB204" s="50"/>
      <c r="IC204" s="50"/>
      <c r="ID204" s="50"/>
      <c r="IE204" s="50"/>
      <c r="IF204" s="50"/>
      <c r="IG204" s="50"/>
      <c r="IH204" s="50"/>
      <c r="II204" s="50"/>
      <c r="IJ204" s="50"/>
      <c r="IK204" s="50"/>
      <c r="IL204" s="50"/>
      <c r="IM204" s="50"/>
      <c r="IN204" s="50"/>
      <c r="IO204" s="50"/>
      <c r="IP204" s="50"/>
      <c r="IQ204" s="50"/>
      <c r="IR204" s="50"/>
      <c r="IS204" s="50"/>
      <c r="IT204" s="50"/>
    </row>
    <row r="205" spans="1:254" s="51" customFormat="1">
      <c r="A205" s="37"/>
      <c r="B205" s="38"/>
      <c r="C205" s="39"/>
      <c r="D205" s="38"/>
      <c r="E205" s="40" t="s">
        <v>283</v>
      </c>
      <c r="F205" s="40" t="s">
        <v>645</v>
      </c>
      <c r="G205" s="41">
        <v>15000</v>
      </c>
      <c r="H205" s="41"/>
      <c r="I205" s="41"/>
      <c r="J205" s="42"/>
      <c r="K205" s="42"/>
      <c r="L205" s="42"/>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c r="CU205" s="50"/>
      <c r="CV205" s="50"/>
      <c r="CW205" s="50"/>
      <c r="CX205" s="50"/>
      <c r="CY205" s="50"/>
      <c r="CZ205" s="50"/>
      <c r="DA205" s="50"/>
      <c r="DB205" s="50"/>
      <c r="DC205" s="50"/>
      <c r="DD205" s="50"/>
      <c r="DE205" s="50"/>
      <c r="DF205" s="50"/>
      <c r="DG205" s="50"/>
      <c r="DH205" s="50"/>
      <c r="DI205" s="50"/>
      <c r="DJ205" s="50"/>
      <c r="DK205" s="50"/>
      <c r="DL205" s="50"/>
      <c r="DM205" s="50"/>
      <c r="DN205" s="50"/>
      <c r="DO205" s="50"/>
      <c r="DP205" s="50"/>
      <c r="DQ205" s="50"/>
      <c r="DR205" s="50"/>
      <c r="DS205" s="50"/>
      <c r="DT205" s="50"/>
      <c r="DU205" s="50"/>
      <c r="DV205" s="50"/>
      <c r="DW205" s="50"/>
      <c r="DX205" s="50"/>
      <c r="DY205" s="50"/>
      <c r="DZ205" s="50"/>
      <c r="EA205" s="50"/>
      <c r="EB205" s="50"/>
      <c r="EC205" s="50"/>
      <c r="ED205" s="50"/>
      <c r="EE205" s="50"/>
      <c r="EF205" s="50"/>
      <c r="EG205" s="50"/>
      <c r="EH205" s="50"/>
      <c r="EI205" s="50"/>
      <c r="EJ205" s="50"/>
      <c r="EK205" s="50"/>
      <c r="EL205" s="50"/>
      <c r="EM205" s="50"/>
      <c r="EN205" s="50"/>
      <c r="EO205" s="50"/>
      <c r="EP205" s="50"/>
      <c r="EQ205" s="50"/>
      <c r="ER205" s="50"/>
      <c r="ES205" s="50"/>
      <c r="ET205" s="50"/>
      <c r="EU205" s="50"/>
      <c r="EV205" s="50"/>
      <c r="EW205" s="50"/>
      <c r="EX205" s="50"/>
      <c r="EY205" s="50"/>
      <c r="EZ205" s="50"/>
      <c r="FA205" s="50"/>
      <c r="FB205" s="50"/>
      <c r="FC205" s="50"/>
      <c r="FD205" s="50"/>
      <c r="FE205" s="50"/>
      <c r="FF205" s="50"/>
      <c r="FG205" s="50"/>
      <c r="FH205" s="50"/>
      <c r="FI205" s="50"/>
      <c r="FJ205" s="50"/>
      <c r="FK205" s="50"/>
      <c r="FL205" s="50"/>
      <c r="FM205" s="50"/>
      <c r="FN205" s="50"/>
      <c r="FO205" s="50"/>
      <c r="FP205" s="50"/>
      <c r="FQ205" s="50"/>
      <c r="FR205" s="50"/>
      <c r="FS205" s="50"/>
      <c r="FT205" s="50"/>
      <c r="FU205" s="50"/>
      <c r="FV205" s="50"/>
      <c r="FW205" s="50"/>
      <c r="FX205" s="50"/>
      <c r="FY205" s="50"/>
      <c r="FZ205" s="50"/>
      <c r="GA205" s="50"/>
      <c r="GB205" s="50"/>
      <c r="GC205" s="50"/>
      <c r="GD205" s="50"/>
      <c r="GE205" s="50"/>
      <c r="GF205" s="50"/>
      <c r="GG205" s="50"/>
      <c r="GH205" s="50"/>
      <c r="GI205" s="50"/>
      <c r="GJ205" s="50"/>
      <c r="GK205" s="50"/>
      <c r="GL205" s="50"/>
      <c r="GM205" s="50"/>
      <c r="GN205" s="50"/>
      <c r="GO205" s="50"/>
      <c r="GP205" s="50"/>
      <c r="GQ205" s="50"/>
      <c r="GR205" s="50"/>
      <c r="GS205" s="50"/>
      <c r="GT205" s="50"/>
      <c r="GU205" s="50"/>
      <c r="GV205" s="50"/>
      <c r="GW205" s="50"/>
      <c r="GX205" s="50"/>
      <c r="GY205" s="50"/>
      <c r="GZ205" s="50"/>
      <c r="HA205" s="50"/>
      <c r="HB205" s="50"/>
      <c r="HC205" s="50"/>
      <c r="HD205" s="50"/>
      <c r="HE205" s="50"/>
      <c r="HF205" s="50"/>
      <c r="HG205" s="50"/>
      <c r="HH205" s="50"/>
      <c r="HI205" s="50"/>
      <c r="HJ205" s="50"/>
      <c r="HK205" s="50"/>
      <c r="HL205" s="50"/>
      <c r="HM205" s="50"/>
      <c r="HN205" s="50"/>
      <c r="HO205" s="50"/>
      <c r="HP205" s="50"/>
      <c r="HQ205" s="50"/>
      <c r="HR205" s="50"/>
      <c r="HS205" s="50"/>
      <c r="HT205" s="50"/>
      <c r="HU205" s="50"/>
      <c r="HV205" s="50"/>
      <c r="HW205" s="50"/>
      <c r="HX205" s="50"/>
      <c r="HY205" s="50"/>
      <c r="HZ205" s="50"/>
      <c r="IA205" s="50"/>
      <c r="IB205" s="50"/>
      <c r="IC205" s="50"/>
      <c r="ID205" s="50"/>
      <c r="IE205" s="50"/>
      <c r="IF205" s="50"/>
      <c r="IG205" s="50"/>
      <c r="IH205" s="50"/>
      <c r="II205" s="50"/>
      <c r="IJ205" s="50"/>
      <c r="IK205" s="50"/>
      <c r="IL205" s="50"/>
      <c r="IM205" s="50"/>
      <c r="IN205" s="50"/>
      <c r="IO205" s="50"/>
      <c r="IP205" s="50"/>
      <c r="IQ205" s="50"/>
      <c r="IR205" s="50"/>
      <c r="IS205" s="50"/>
      <c r="IT205" s="50"/>
    </row>
    <row r="206" spans="1:254" s="51" customFormat="1">
      <c r="A206" s="37"/>
      <c r="B206" s="38"/>
      <c r="C206" s="39"/>
      <c r="D206" s="38"/>
      <c r="E206" s="40" t="s">
        <v>283</v>
      </c>
      <c r="F206" s="40" t="s">
        <v>226</v>
      </c>
      <c r="G206" s="41">
        <v>35000</v>
      </c>
      <c r="H206" s="41"/>
      <c r="I206" s="41"/>
      <c r="J206" s="42"/>
      <c r="K206" s="42"/>
      <c r="L206" s="42"/>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50"/>
      <c r="EK206" s="50"/>
      <c r="EL206" s="50"/>
      <c r="EM206" s="50"/>
      <c r="EN206" s="50"/>
      <c r="EO206" s="50"/>
      <c r="EP206" s="50"/>
      <c r="EQ206" s="50"/>
      <c r="ER206" s="50"/>
      <c r="ES206" s="50"/>
      <c r="ET206" s="50"/>
      <c r="EU206" s="50"/>
      <c r="EV206" s="50"/>
      <c r="EW206" s="50"/>
      <c r="EX206" s="50"/>
      <c r="EY206" s="50"/>
      <c r="EZ206" s="50"/>
      <c r="FA206" s="50"/>
      <c r="FB206" s="50"/>
      <c r="FC206" s="50"/>
      <c r="FD206" s="50"/>
      <c r="FE206" s="50"/>
      <c r="FF206" s="50"/>
      <c r="FG206" s="50"/>
      <c r="FH206" s="50"/>
      <c r="FI206" s="50"/>
      <c r="FJ206" s="50"/>
      <c r="FK206" s="50"/>
      <c r="FL206" s="50"/>
      <c r="FM206" s="50"/>
      <c r="FN206" s="50"/>
      <c r="FO206" s="50"/>
      <c r="FP206" s="50"/>
      <c r="FQ206" s="50"/>
      <c r="FR206" s="50"/>
      <c r="FS206" s="50"/>
      <c r="FT206" s="50"/>
      <c r="FU206" s="50"/>
      <c r="FV206" s="50"/>
      <c r="FW206" s="50"/>
      <c r="FX206" s="50"/>
      <c r="FY206" s="50"/>
      <c r="FZ206" s="50"/>
      <c r="GA206" s="50"/>
      <c r="GB206" s="50"/>
      <c r="GC206" s="50"/>
      <c r="GD206" s="50"/>
      <c r="GE206" s="50"/>
      <c r="GF206" s="50"/>
      <c r="GG206" s="50"/>
      <c r="GH206" s="50"/>
      <c r="GI206" s="50"/>
      <c r="GJ206" s="50"/>
      <c r="GK206" s="50"/>
      <c r="GL206" s="50"/>
      <c r="GM206" s="50"/>
      <c r="GN206" s="50"/>
      <c r="GO206" s="50"/>
      <c r="GP206" s="50"/>
      <c r="GQ206" s="50"/>
      <c r="GR206" s="50"/>
      <c r="GS206" s="50"/>
      <c r="GT206" s="50"/>
      <c r="GU206" s="50"/>
      <c r="GV206" s="50"/>
      <c r="GW206" s="50"/>
      <c r="GX206" s="50"/>
      <c r="GY206" s="50"/>
      <c r="GZ206" s="50"/>
      <c r="HA206" s="50"/>
      <c r="HB206" s="50"/>
      <c r="HC206" s="50"/>
      <c r="HD206" s="50"/>
      <c r="HE206" s="50"/>
      <c r="HF206" s="50"/>
      <c r="HG206" s="50"/>
      <c r="HH206" s="50"/>
      <c r="HI206" s="50"/>
      <c r="HJ206" s="50"/>
      <c r="HK206" s="50"/>
      <c r="HL206" s="50"/>
      <c r="HM206" s="50"/>
      <c r="HN206" s="50"/>
      <c r="HO206" s="50"/>
      <c r="HP206" s="50"/>
      <c r="HQ206" s="50"/>
      <c r="HR206" s="50"/>
      <c r="HS206" s="50"/>
      <c r="HT206" s="50"/>
      <c r="HU206" s="50"/>
      <c r="HV206" s="50"/>
      <c r="HW206" s="50"/>
      <c r="HX206" s="50"/>
      <c r="HY206" s="50"/>
      <c r="HZ206" s="50"/>
      <c r="IA206" s="50"/>
      <c r="IB206" s="50"/>
      <c r="IC206" s="50"/>
      <c r="ID206" s="50"/>
      <c r="IE206" s="50"/>
      <c r="IF206" s="50"/>
      <c r="IG206" s="50"/>
      <c r="IH206" s="50"/>
      <c r="II206" s="50"/>
      <c r="IJ206" s="50"/>
      <c r="IK206" s="50"/>
      <c r="IL206" s="50"/>
      <c r="IM206" s="50"/>
      <c r="IN206" s="50"/>
      <c r="IO206" s="50"/>
      <c r="IP206" s="50"/>
      <c r="IQ206" s="50"/>
      <c r="IR206" s="50"/>
      <c r="IS206" s="50"/>
      <c r="IT206" s="50"/>
    </row>
    <row r="207" spans="1:254" s="51" customFormat="1">
      <c r="A207" s="37"/>
      <c r="B207" s="38"/>
      <c r="C207" s="39"/>
      <c r="D207" s="38"/>
      <c r="E207" s="40" t="s">
        <v>283</v>
      </c>
      <c r="F207" s="40" t="s">
        <v>227</v>
      </c>
      <c r="G207" s="41">
        <v>400000</v>
      </c>
      <c r="H207" s="41"/>
      <c r="I207" s="41"/>
      <c r="J207" s="42"/>
      <c r="K207" s="42"/>
      <c r="L207" s="42"/>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50"/>
      <c r="EK207" s="50"/>
      <c r="EL207" s="50"/>
      <c r="EM207" s="50"/>
      <c r="EN207" s="50"/>
      <c r="EO207" s="50"/>
      <c r="EP207" s="50"/>
      <c r="EQ207" s="50"/>
      <c r="ER207" s="50"/>
      <c r="ES207" s="50"/>
      <c r="ET207" s="50"/>
      <c r="EU207" s="50"/>
      <c r="EV207" s="50"/>
      <c r="EW207" s="50"/>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50"/>
      <c r="FX207" s="50"/>
      <c r="FY207" s="50"/>
      <c r="FZ207" s="50"/>
      <c r="GA207" s="50"/>
      <c r="GB207" s="50"/>
      <c r="GC207" s="50"/>
      <c r="GD207" s="50"/>
      <c r="GE207" s="50"/>
      <c r="GF207" s="50"/>
      <c r="GG207" s="50"/>
      <c r="GH207" s="50"/>
      <c r="GI207" s="50"/>
      <c r="GJ207" s="50"/>
      <c r="GK207" s="50"/>
      <c r="GL207" s="50"/>
      <c r="GM207" s="50"/>
      <c r="GN207" s="50"/>
      <c r="GO207" s="50"/>
      <c r="GP207" s="50"/>
      <c r="GQ207" s="50"/>
      <c r="GR207" s="50"/>
      <c r="GS207" s="50"/>
      <c r="GT207" s="50"/>
      <c r="GU207" s="50"/>
      <c r="GV207" s="50"/>
      <c r="GW207" s="50"/>
      <c r="GX207" s="50"/>
      <c r="GY207" s="50"/>
      <c r="GZ207" s="50"/>
      <c r="HA207" s="50"/>
      <c r="HB207" s="50"/>
      <c r="HC207" s="50"/>
      <c r="HD207" s="50"/>
      <c r="HE207" s="50"/>
      <c r="HF207" s="50"/>
      <c r="HG207" s="50"/>
      <c r="HH207" s="50"/>
      <c r="HI207" s="50"/>
      <c r="HJ207" s="50"/>
      <c r="HK207" s="50"/>
      <c r="HL207" s="50"/>
      <c r="HM207" s="50"/>
      <c r="HN207" s="50"/>
      <c r="HO207" s="50"/>
      <c r="HP207" s="50"/>
      <c r="HQ207" s="50"/>
      <c r="HR207" s="50"/>
      <c r="HS207" s="50"/>
      <c r="HT207" s="50"/>
      <c r="HU207" s="50"/>
      <c r="HV207" s="50"/>
      <c r="HW207" s="50"/>
      <c r="HX207" s="50"/>
      <c r="HY207" s="50"/>
      <c r="HZ207" s="50"/>
      <c r="IA207" s="50"/>
      <c r="IB207" s="50"/>
      <c r="IC207" s="50"/>
      <c r="ID207" s="50"/>
      <c r="IE207" s="50"/>
      <c r="IF207" s="50"/>
      <c r="IG207" s="50"/>
      <c r="IH207" s="50"/>
      <c r="II207" s="50"/>
      <c r="IJ207" s="50"/>
      <c r="IK207" s="50"/>
      <c r="IL207" s="50"/>
      <c r="IM207" s="50"/>
      <c r="IN207" s="50"/>
      <c r="IO207" s="50"/>
      <c r="IP207" s="50"/>
      <c r="IQ207" s="50"/>
      <c r="IR207" s="50"/>
      <c r="IS207" s="50"/>
      <c r="IT207" s="50"/>
    </row>
    <row r="208" spans="1:254" s="51" customFormat="1">
      <c r="A208" s="37"/>
      <c r="B208" s="38"/>
      <c r="C208" s="39"/>
      <c r="D208" s="38"/>
      <c r="E208" s="40" t="s">
        <v>283</v>
      </c>
      <c r="F208" s="40" t="s">
        <v>228</v>
      </c>
      <c r="G208" s="41">
        <v>25000</v>
      </c>
      <c r="H208" s="41"/>
      <c r="I208" s="41"/>
      <c r="J208" s="42"/>
      <c r="K208" s="42"/>
      <c r="L208" s="42"/>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c r="CP208" s="50"/>
      <c r="CQ208" s="50"/>
      <c r="CR208" s="50"/>
      <c r="CS208" s="50"/>
      <c r="CT208" s="50"/>
      <c r="CU208" s="50"/>
      <c r="CV208" s="50"/>
      <c r="CW208" s="50"/>
      <c r="CX208" s="50"/>
      <c r="CY208" s="50"/>
      <c r="CZ208" s="50"/>
      <c r="DA208" s="50"/>
      <c r="DB208" s="50"/>
      <c r="DC208" s="50"/>
      <c r="DD208" s="50"/>
      <c r="DE208" s="50"/>
      <c r="DF208" s="50"/>
      <c r="DG208" s="50"/>
      <c r="DH208" s="50"/>
      <c r="DI208" s="50"/>
      <c r="DJ208" s="50"/>
      <c r="DK208" s="50"/>
      <c r="DL208" s="50"/>
      <c r="DM208" s="50"/>
      <c r="DN208" s="50"/>
      <c r="DO208" s="50"/>
      <c r="DP208" s="50"/>
      <c r="DQ208" s="50"/>
      <c r="DR208" s="50"/>
      <c r="DS208" s="50"/>
      <c r="DT208" s="50"/>
      <c r="DU208" s="50"/>
      <c r="DV208" s="50"/>
      <c r="DW208" s="50"/>
      <c r="DX208" s="50"/>
      <c r="DY208" s="50"/>
      <c r="DZ208" s="50"/>
      <c r="EA208" s="50"/>
      <c r="EB208" s="50"/>
      <c r="EC208" s="50"/>
      <c r="ED208" s="50"/>
      <c r="EE208" s="50"/>
      <c r="EF208" s="50"/>
      <c r="EG208" s="50"/>
      <c r="EH208" s="50"/>
      <c r="EI208" s="50"/>
      <c r="EJ208" s="50"/>
      <c r="EK208" s="50"/>
      <c r="EL208" s="50"/>
      <c r="EM208" s="50"/>
      <c r="EN208" s="50"/>
      <c r="EO208" s="50"/>
      <c r="EP208" s="50"/>
      <c r="EQ208" s="50"/>
      <c r="ER208" s="50"/>
      <c r="ES208" s="50"/>
      <c r="ET208" s="50"/>
      <c r="EU208" s="50"/>
      <c r="EV208" s="50"/>
      <c r="EW208" s="50"/>
      <c r="EX208" s="50"/>
      <c r="EY208" s="50"/>
      <c r="EZ208" s="50"/>
      <c r="FA208" s="50"/>
      <c r="FB208" s="50"/>
      <c r="FC208" s="50"/>
      <c r="FD208" s="50"/>
      <c r="FE208" s="50"/>
      <c r="FF208" s="50"/>
      <c r="FG208" s="50"/>
      <c r="FH208" s="50"/>
      <c r="FI208" s="50"/>
      <c r="FJ208" s="50"/>
      <c r="FK208" s="50"/>
      <c r="FL208" s="50"/>
      <c r="FM208" s="50"/>
      <c r="FN208" s="50"/>
      <c r="FO208" s="50"/>
      <c r="FP208" s="50"/>
      <c r="FQ208" s="50"/>
      <c r="FR208" s="50"/>
      <c r="FS208" s="50"/>
      <c r="FT208" s="50"/>
      <c r="FU208" s="50"/>
      <c r="FV208" s="50"/>
      <c r="FW208" s="50"/>
      <c r="FX208" s="50"/>
      <c r="FY208" s="50"/>
      <c r="FZ208" s="50"/>
      <c r="GA208" s="50"/>
      <c r="GB208" s="50"/>
      <c r="GC208" s="50"/>
      <c r="GD208" s="50"/>
      <c r="GE208" s="50"/>
      <c r="GF208" s="50"/>
      <c r="GG208" s="50"/>
      <c r="GH208" s="50"/>
      <c r="GI208" s="50"/>
      <c r="GJ208" s="50"/>
      <c r="GK208" s="50"/>
      <c r="GL208" s="50"/>
      <c r="GM208" s="50"/>
      <c r="GN208" s="50"/>
      <c r="GO208" s="50"/>
      <c r="GP208" s="50"/>
      <c r="GQ208" s="50"/>
      <c r="GR208" s="50"/>
      <c r="GS208" s="50"/>
      <c r="GT208" s="50"/>
      <c r="GU208" s="50"/>
      <c r="GV208" s="50"/>
      <c r="GW208" s="50"/>
      <c r="GX208" s="50"/>
      <c r="GY208" s="50"/>
      <c r="GZ208" s="50"/>
      <c r="HA208" s="50"/>
      <c r="HB208" s="50"/>
      <c r="HC208" s="50"/>
      <c r="HD208" s="50"/>
      <c r="HE208" s="50"/>
      <c r="HF208" s="50"/>
      <c r="HG208" s="50"/>
      <c r="HH208" s="50"/>
      <c r="HI208" s="50"/>
      <c r="HJ208" s="50"/>
      <c r="HK208" s="50"/>
      <c r="HL208" s="50"/>
      <c r="HM208" s="50"/>
      <c r="HN208" s="50"/>
      <c r="HO208" s="50"/>
      <c r="HP208" s="50"/>
      <c r="HQ208" s="50"/>
      <c r="HR208" s="50"/>
      <c r="HS208" s="50"/>
      <c r="HT208" s="50"/>
      <c r="HU208" s="50"/>
      <c r="HV208" s="50"/>
      <c r="HW208" s="50"/>
      <c r="HX208" s="50"/>
      <c r="HY208" s="50"/>
      <c r="HZ208" s="50"/>
      <c r="IA208" s="50"/>
      <c r="IB208" s="50"/>
      <c r="IC208" s="50"/>
      <c r="ID208" s="50"/>
      <c r="IE208" s="50"/>
      <c r="IF208" s="50"/>
      <c r="IG208" s="50"/>
      <c r="IH208" s="50"/>
      <c r="II208" s="50"/>
      <c r="IJ208" s="50"/>
      <c r="IK208" s="50"/>
      <c r="IL208" s="50"/>
      <c r="IM208" s="50"/>
      <c r="IN208" s="50"/>
      <c r="IO208" s="50"/>
      <c r="IP208" s="50"/>
      <c r="IQ208" s="50"/>
      <c r="IR208" s="50"/>
      <c r="IS208" s="50"/>
      <c r="IT208" s="50"/>
    </row>
    <row r="209" spans="1:254" s="51" customFormat="1">
      <c r="A209" s="37"/>
      <c r="B209" s="38"/>
      <c r="C209" s="39"/>
      <c r="D209" s="38"/>
      <c r="E209" s="40" t="s">
        <v>283</v>
      </c>
      <c r="F209" s="40" t="s">
        <v>229</v>
      </c>
      <c r="G209" s="41">
        <v>18000</v>
      </c>
      <c r="H209" s="41"/>
      <c r="I209" s="41"/>
      <c r="J209" s="42"/>
      <c r="K209" s="42"/>
      <c r="L209" s="42"/>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c r="CP209" s="50"/>
      <c r="CQ209" s="50"/>
      <c r="CR209" s="50"/>
      <c r="CS209" s="50"/>
      <c r="CT209" s="50"/>
      <c r="CU209" s="50"/>
      <c r="CV209" s="50"/>
      <c r="CW209" s="50"/>
      <c r="CX209" s="50"/>
      <c r="CY209" s="50"/>
      <c r="CZ209" s="50"/>
      <c r="DA209" s="50"/>
      <c r="DB209" s="50"/>
      <c r="DC209" s="50"/>
      <c r="DD209" s="50"/>
      <c r="DE209" s="50"/>
      <c r="DF209" s="50"/>
      <c r="DG209" s="50"/>
      <c r="DH209" s="50"/>
      <c r="DI209" s="50"/>
      <c r="DJ209" s="50"/>
      <c r="DK209" s="50"/>
      <c r="DL209" s="50"/>
      <c r="DM209" s="50"/>
      <c r="DN209" s="50"/>
      <c r="DO209" s="50"/>
      <c r="DP209" s="50"/>
      <c r="DQ209" s="50"/>
      <c r="DR209" s="50"/>
      <c r="DS209" s="50"/>
      <c r="DT209" s="50"/>
      <c r="DU209" s="50"/>
      <c r="DV209" s="50"/>
      <c r="DW209" s="50"/>
      <c r="DX209" s="50"/>
      <c r="DY209" s="50"/>
      <c r="DZ209" s="50"/>
      <c r="EA209" s="50"/>
      <c r="EB209" s="50"/>
      <c r="EC209" s="50"/>
      <c r="ED209" s="50"/>
      <c r="EE209" s="50"/>
      <c r="EF209" s="50"/>
      <c r="EG209" s="50"/>
      <c r="EH209" s="50"/>
      <c r="EI209" s="50"/>
      <c r="EJ209" s="50"/>
      <c r="EK209" s="50"/>
      <c r="EL209" s="50"/>
      <c r="EM209" s="50"/>
      <c r="EN209" s="50"/>
      <c r="EO209" s="50"/>
      <c r="EP209" s="50"/>
      <c r="EQ209" s="50"/>
      <c r="ER209" s="50"/>
      <c r="ES209" s="50"/>
      <c r="ET209" s="50"/>
      <c r="EU209" s="50"/>
      <c r="EV209" s="50"/>
      <c r="EW209" s="50"/>
      <c r="EX209" s="50"/>
      <c r="EY209" s="50"/>
      <c r="EZ209" s="50"/>
      <c r="FA209" s="50"/>
      <c r="FB209" s="50"/>
      <c r="FC209" s="50"/>
      <c r="FD209" s="50"/>
      <c r="FE209" s="50"/>
      <c r="FF209" s="50"/>
      <c r="FG209" s="50"/>
      <c r="FH209" s="50"/>
      <c r="FI209" s="50"/>
      <c r="FJ209" s="50"/>
      <c r="FK209" s="50"/>
      <c r="FL209" s="50"/>
      <c r="FM209" s="50"/>
      <c r="FN209" s="50"/>
      <c r="FO209" s="50"/>
      <c r="FP209" s="50"/>
      <c r="FQ209" s="50"/>
      <c r="FR209" s="50"/>
      <c r="FS209" s="50"/>
      <c r="FT209" s="50"/>
      <c r="FU209" s="50"/>
      <c r="FV209" s="50"/>
      <c r="FW209" s="50"/>
      <c r="FX209" s="50"/>
      <c r="FY209" s="50"/>
      <c r="FZ209" s="50"/>
      <c r="GA209" s="50"/>
      <c r="GB209" s="50"/>
      <c r="GC209" s="50"/>
      <c r="GD209" s="50"/>
      <c r="GE209" s="50"/>
      <c r="GF209" s="50"/>
      <c r="GG209" s="50"/>
      <c r="GH209" s="50"/>
      <c r="GI209" s="50"/>
      <c r="GJ209" s="50"/>
      <c r="GK209" s="50"/>
      <c r="GL209" s="50"/>
      <c r="GM209" s="50"/>
      <c r="GN209" s="50"/>
      <c r="GO209" s="50"/>
      <c r="GP209" s="50"/>
      <c r="GQ209" s="50"/>
      <c r="GR209" s="50"/>
      <c r="GS209" s="50"/>
      <c r="GT209" s="50"/>
      <c r="GU209" s="50"/>
      <c r="GV209" s="50"/>
      <c r="GW209" s="50"/>
      <c r="GX209" s="50"/>
      <c r="GY209" s="50"/>
      <c r="GZ209" s="50"/>
      <c r="HA209" s="50"/>
      <c r="HB209" s="50"/>
      <c r="HC209" s="50"/>
      <c r="HD209" s="50"/>
      <c r="HE209" s="50"/>
      <c r="HF209" s="50"/>
      <c r="HG209" s="50"/>
      <c r="HH209" s="50"/>
      <c r="HI209" s="50"/>
      <c r="HJ209" s="50"/>
      <c r="HK209" s="50"/>
      <c r="HL209" s="50"/>
      <c r="HM209" s="50"/>
      <c r="HN209" s="50"/>
      <c r="HO209" s="50"/>
      <c r="HP209" s="50"/>
      <c r="HQ209" s="50"/>
      <c r="HR209" s="50"/>
      <c r="HS209" s="50"/>
      <c r="HT209" s="50"/>
      <c r="HU209" s="50"/>
      <c r="HV209" s="50"/>
      <c r="HW209" s="50"/>
      <c r="HX209" s="50"/>
      <c r="HY209" s="50"/>
      <c r="HZ209" s="50"/>
      <c r="IA209" s="50"/>
      <c r="IB209" s="50"/>
      <c r="IC209" s="50"/>
      <c r="ID209" s="50"/>
      <c r="IE209" s="50"/>
      <c r="IF209" s="50"/>
      <c r="IG209" s="50"/>
      <c r="IH209" s="50"/>
      <c r="II209" s="50"/>
      <c r="IJ209" s="50"/>
      <c r="IK209" s="50"/>
      <c r="IL209" s="50"/>
      <c r="IM209" s="50"/>
      <c r="IN209" s="50"/>
      <c r="IO209" s="50"/>
      <c r="IP209" s="50"/>
      <c r="IQ209" s="50"/>
      <c r="IR209" s="50"/>
      <c r="IS209" s="50"/>
      <c r="IT209" s="50"/>
    </row>
    <row r="210" spans="1:254" s="51" customFormat="1">
      <c r="A210" s="37"/>
      <c r="B210" s="38"/>
      <c r="C210" s="39"/>
      <c r="D210" s="38"/>
      <c r="E210" s="40" t="s">
        <v>283</v>
      </c>
      <c r="F210" s="40" t="s">
        <v>230</v>
      </c>
      <c r="G210" s="41">
        <v>80000</v>
      </c>
      <c r="H210" s="41"/>
      <c r="I210" s="41"/>
      <c r="J210" s="42"/>
      <c r="K210" s="42"/>
      <c r="L210" s="42"/>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c r="CR210" s="50"/>
      <c r="CS210" s="50"/>
      <c r="CT210" s="50"/>
      <c r="CU210" s="50"/>
      <c r="CV210" s="50"/>
      <c r="CW210" s="50"/>
      <c r="CX210" s="50"/>
      <c r="CY210" s="50"/>
      <c r="CZ210" s="50"/>
      <c r="DA210" s="50"/>
      <c r="DB210" s="50"/>
      <c r="DC210" s="50"/>
      <c r="DD210" s="50"/>
      <c r="DE210" s="50"/>
      <c r="DF210" s="50"/>
      <c r="DG210" s="50"/>
      <c r="DH210" s="50"/>
      <c r="DI210" s="50"/>
      <c r="DJ210" s="50"/>
      <c r="DK210" s="50"/>
      <c r="DL210" s="50"/>
      <c r="DM210" s="50"/>
      <c r="DN210" s="50"/>
      <c r="DO210" s="50"/>
      <c r="DP210" s="50"/>
      <c r="DQ210" s="50"/>
      <c r="DR210" s="50"/>
      <c r="DS210" s="50"/>
      <c r="DT210" s="50"/>
      <c r="DU210" s="50"/>
      <c r="DV210" s="50"/>
      <c r="DW210" s="50"/>
      <c r="DX210" s="50"/>
      <c r="DY210" s="50"/>
      <c r="DZ210" s="50"/>
      <c r="EA210" s="50"/>
      <c r="EB210" s="50"/>
      <c r="EC210" s="50"/>
      <c r="ED210" s="50"/>
      <c r="EE210" s="50"/>
      <c r="EF210" s="50"/>
      <c r="EG210" s="50"/>
      <c r="EH210" s="50"/>
      <c r="EI210" s="50"/>
      <c r="EJ210" s="50"/>
      <c r="EK210" s="50"/>
      <c r="EL210" s="50"/>
      <c r="EM210" s="50"/>
      <c r="EN210" s="50"/>
      <c r="EO210" s="50"/>
      <c r="EP210" s="50"/>
      <c r="EQ210" s="50"/>
      <c r="ER210" s="50"/>
      <c r="ES210" s="50"/>
      <c r="ET210" s="50"/>
      <c r="EU210" s="50"/>
      <c r="EV210" s="50"/>
      <c r="EW210" s="50"/>
      <c r="EX210" s="50"/>
      <c r="EY210" s="50"/>
      <c r="EZ210" s="50"/>
      <c r="FA210" s="50"/>
      <c r="FB210" s="50"/>
      <c r="FC210" s="50"/>
      <c r="FD210" s="50"/>
      <c r="FE210" s="50"/>
      <c r="FF210" s="50"/>
      <c r="FG210" s="50"/>
      <c r="FH210" s="50"/>
      <c r="FI210" s="50"/>
      <c r="FJ210" s="50"/>
      <c r="FK210" s="50"/>
      <c r="FL210" s="50"/>
      <c r="FM210" s="50"/>
      <c r="FN210" s="50"/>
      <c r="FO210" s="50"/>
      <c r="FP210" s="50"/>
      <c r="FQ210" s="50"/>
      <c r="FR210" s="50"/>
      <c r="FS210" s="50"/>
      <c r="FT210" s="50"/>
      <c r="FU210" s="50"/>
      <c r="FV210" s="50"/>
      <c r="FW210" s="50"/>
      <c r="FX210" s="50"/>
      <c r="FY210" s="50"/>
      <c r="FZ210" s="50"/>
      <c r="GA210" s="50"/>
      <c r="GB210" s="50"/>
      <c r="GC210" s="50"/>
      <c r="GD210" s="50"/>
      <c r="GE210" s="50"/>
      <c r="GF210" s="50"/>
      <c r="GG210" s="50"/>
      <c r="GH210" s="50"/>
      <c r="GI210" s="50"/>
      <c r="GJ210" s="50"/>
      <c r="GK210" s="50"/>
      <c r="GL210" s="50"/>
      <c r="GM210" s="50"/>
      <c r="GN210" s="50"/>
      <c r="GO210" s="50"/>
      <c r="GP210" s="50"/>
      <c r="GQ210" s="50"/>
      <c r="GR210" s="50"/>
      <c r="GS210" s="50"/>
      <c r="GT210" s="50"/>
      <c r="GU210" s="50"/>
      <c r="GV210" s="50"/>
      <c r="GW210" s="50"/>
      <c r="GX210" s="50"/>
      <c r="GY210" s="50"/>
      <c r="GZ210" s="50"/>
      <c r="HA210" s="50"/>
      <c r="HB210" s="50"/>
      <c r="HC210" s="50"/>
      <c r="HD210" s="50"/>
      <c r="HE210" s="50"/>
      <c r="HF210" s="50"/>
      <c r="HG210" s="50"/>
      <c r="HH210" s="50"/>
      <c r="HI210" s="50"/>
      <c r="HJ210" s="50"/>
      <c r="HK210" s="50"/>
      <c r="HL210" s="50"/>
      <c r="HM210" s="50"/>
      <c r="HN210" s="50"/>
      <c r="HO210" s="50"/>
      <c r="HP210" s="50"/>
      <c r="HQ210" s="50"/>
      <c r="HR210" s="50"/>
      <c r="HS210" s="50"/>
      <c r="HT210" s="50"/>
      <c r="HU210" s="50"/>
      <c r="HV210" s="50"/>
      <c r="HW210" s="50"/>
      <c r="HX210" s="50"/>
      <c r="HY210" s="50"/>
      <c r="HZ210" s="50"/>
      <c r="IA210" s="50"/>
      <c r="IB210" s="50"/>
      <c r="IC210" s="50"/>
      <c r="ID210" s="50"/>
      <c r="IE210" s="50"/>
      <c r="IF210" s="50"/>
      <c r="IG210" s="50"/>
      <c r="IH210" s="50"/>
      <c r="II210" s="50"/>
      <c r="IJ210" s="50"/>
      <c r="IK210" s="50"/>
      <c r="IL210" s="50"/>
      <c r="IM210" s="50"/>
      <c r="IN210" s="50"/>
      <c r="IO210" s="50"/>
      <c r="IP210" s="50"/>
      <c r="IQ210" s="50"/>
      <c r="IR210" s="50"/>
      <c r="IS210" s="50"/>
      <c r="IT210" s="50"/>
    </row>
    <row r="211" spans="1:254" s="51" customFormat="1">
      <c r="A211" s="37"/>
      <c r="B211" s="38"/>
      <c r="C211" s="39"/>
      <c r="D211" s="38"/>
      <c r="E211" s="40" t="s">
        <v>283</v>
      </c>
      <c r="F211" s="40" t="s">
        <v>231</v>
      </c>
      <c r="G211" s="41">
        <v>100000</v>
      </c>
      <c r="H211" s="41"/>
      <c r="I211" s="41"/>
      <c r="J211" s="42"/>
      <c r="K211" s="42"/>
      <c r="L211" s="42"/>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c r="CP211" s="50"/>
      <c r="CQ211" s="50"/>
      <c r="CR211" s="50"/>
      <c r="CS211" s="50"/>
      <c r="CT211" s="50"/>
      <c r="CU211" s="50"/>
      <c r="CV211" s="50"/>
      <c r="CW211" s="50"/>
      <c r="CX211" s="50"/>
      <c r="CY211" s="50"/>
      <c r="CZ211" s="50"/>
      <c r="DA211" s="50"/>
      <c r="DB211" s="50"/>
      <c r="DC211" s="50"/>
      <c r="DD211" s="50"/>
      <c r="DE211" s="50"/>
      <c r="DF211" s="50"/>
      <c r="DG211" s="50"/>
      <c r="DH211" s="50"/>
      <c r="DI211" s="50"/>
      <c r="DJ211" s="50"/>
      <c r="DK211" s="50"/>
      <c r="DL211" s="50"/>
      <c r="DM211" s="50"/>
      <c r="DN211" s="50"/>
      <c r="DO211" s="50"/>
      <c r="DP211" s="50"/>
      <c r="DQ211" s="50"/>
      <c r="DR211" s="50"/>
      <c r="DS211" s="50"/>
      <c r="DT211" s="50"/>
      <c r="DU211" s="50"/>
      <c r="DV211" s="50"/>
      <c r="DW211" s="50"/>
      <c r="DX211" s="50"/>
      <c r="DY211" s="50"/>
      <c r="DZ211" s="50"/>
      <c r="EA211" s="50"/>
      <c r="EB211" s="50"/>
      <c r="EC211" s="50"/>
      <c r="ED211" s="50"/>
      <c r="EE211" s="50"/>
      <c r="EF211" s="50"/>
      <c r="EG211" s="50"/>
      <c r="EH211" s="50"/>
      <c r="EI211" s="50"/>
      <c r="EJ211" s="50"/>
      <c r="EK211" s="50"/>
      <c r="EL211" s="50"/>
      <c r="EM211" s="50"/>
      <c r="EN211" s="50"/>
      <c r="EO211" s="50"/>
      <c r="EP211" s="50"/>
      <c r="EQ211" s="50"/>
      <c r="ER211" s="50"/>
      <c r="ES211" s="50"/>
      <c r="ET211" s="50"/>
      <c r="EU211" s="50"/>
      <c r="EV211" s="50"/>
      <c r="EW211" s="50"/>
      <c r="EX211" s="50"/>
      <c r="EY211" s="50"/>
      <c r="EZ211" s="50"/>
      <c r="FA211" s="50"/>
      <c r="FB211" s="50"/>
      <c r="FC211" s="50"/>
      <c r="FD211" s="50"/>
      <c r="FE211" s="50"/>
      <c r="FF211" s="50"/>
      <c r="FG211" s="50"/>
      <c r="FH211" s="50"/>
      <c r="FI211" s="50"/>
      <c r="FJ211" s="50"/>
      <c r="FK211" s="50"/>
      <c r="FL211" s="50"/>
      <c r="FM211" s="50"/>
      <c r="FN211" s="50"/>
      <c r="FO211" s="50"/>
      <c r="FP211" s="50"/>
      <c r="FQ211" s="50"/>
      <c r="FR211" s="50"/>
      <c r="FS211" s="50"/>
      <c r="FT211" s="50"/>
      <c r="FU211" s="50"/>
      <c r="FV211" s="50"/>
      <c r="FW211" s="50"/>
      <c r="FX211" s="50"/>
      <c r="FY211" s="50"/>
      <c r="FZ211" s="50"/>
      <c r="GA211" s="50"/>
      <c r="GB211" s="50"/>
      <c r="GC211" s="50"/>
      <c r="GD211" s="50"/>
      <c r="GE211" s="50"/>
      <c r="GF211" s="50"/>
      <c r="GG211" s="50"/>
      <c r="GH211" s="50"/>
      <c r="GI211" s="50"/>
      <c r="GJ211" s="50"/>
      <c r="GK211" s="50"/>
      <c r="GL211" s="50"/>
      <c r="GM211" s="50"/>
      <c r="GN211" s="50"/>
      <c r="GO211" s="50"/>
      <c r="GP211" s="50"/>
      <c r="GQ211" s="50"/>
      <c r="GR211" s="50"/>
      <c r="GS211" s="50"/>
      <c r="GT211" s="50"/>
      <c r="GU211" s="50"/>
      <c r="GV211" s="50"/>
      <c r="GW211" s="50"/>
      <c r="GX211" s="50"/>
      <c r="GY211" s="50"/>
      <c r="GZ211" s="50"/>
      <c r="HA211" s="50"/>
      <c r="HB211" s="50"/>
      <c r="HC211" s="50"/>
      <c r="HD211" s="50"/>
      <c r="HE211" s="50"/>
      <c r="HF211" s="50"/>
      <c r="HG211" s="50"/>
      <c r="HH211" s="50"/>
      <c r="HI211" s="50"/>
      <c r="HJ211" s="50"/>
      <c r="HK211" s="50"/>
      <c r="HL211" s="50"/>
      <c r="HM211" s="50"/>
      <c r="HN211" s="50"/>
      <c r="HO211" s="50"/>
      <c r="HP211" s="50"/>
      <c r="HQ211" s="50"/>
      <c r="HR211" s="50"/>
      <c r="HS211" s="50"/>
      <c r="HT211" s="50"/>
      <c r="HU211" s="50"/>
      <c r="HV211" s="50"/>
      <c r="HW211" s="50"/>
      <c r="HX211" s="50"/>
      <c r="HY211" s="50"/>
      <c r="HZ211" s="50"/>
      <c r="IA211" s="50"/>
      <c r="IB211" s="50"/>
      <c r="IC211" s="50"/>
      <c r="ID211" s="50"/>
      <c r="IE211" s="50"/>
      <c r="IF211" s="50"/>
      <c r="IG211" s="50"/>
      <c r="IH211" s="50"/>
      <c r="II211" s="50"/>
      <c r="IJ211" s="50"/>
      <c r="IK211" s="50"/>
      <c r="IL211" s="50"/>
      <c r="IM211" s="50"/>
      <c r="IN211" s="50"/>
      <c r="IO211" s="50"/>
      <c r="IP211" s="50"/>
      <c r="IQ211" s="50"/>
      <c r="IR211" s="50"/>
      <c r="IS211" s="50"/>
      <c r="IT211" s="50"/>
    </row>
    <row r="212" spans="1:254" s="51" customFormat="1">
      <c r="A212" s="37"/>
      <c r="B212" s="38"/>
      <c r="C212" s="39"/>
      <c r="D212" s="38"/>
      <c r="E212" s="40" t="s">
        <v>283</v>
      </c>
      <c r="F212" s="40" t="s">
        <v>232</v>
      </c>
      <c r="G212" s="41">
        <v>30000</v>
      </c>
      <c r="H212" s="41"/>
      <c r="I212" s="41"/>
      <c r="J212" s="42"/>
      <c r="K212" s="42"/>
      <c r="L212" s="42"/>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c r="CP212" s="50"/>
      <c r="CQ212" s="50"/>
      <c r="CR212" s="50"/>
      <c r="CS212" s="50"/>
      <c r="CT212" s="50"/>
      <c r="CU212" s="50"/>
      <c r="CV212" s="50"/>
      <c r="CW212" s="50"/>
      <c r="CX212" s="50"/>
      <c r="CY212" s="50"/>
      <c r="CZ212" s="50"/>
      <c r="DA212" s="50"/>
      <c r="DB212" s="50"/>
      <c r="DC212" s="50"/>
      <c r="DD212" s="50"/>
      <c r="DE212" s="50"/>
      <c r="DF212" s="50"/>
      <c r="DG212" s="50"/>
      <c r="DH212" s="50"/>
      <c r="DI212" s="50"/>
      <c r="DJ212" s="50"/>
      <c r="DK212" s="50"/>
      <c r="DL212" s="50"/>
      <c r="DM212" s="50"/>
      <c r="DN212" s="50"/>
      <c r="DO212" s="50"/>
      <c r="DP212" s="50"/>
      <c r="DQ212" s="50"/>
      <c r="DR212" s="50"/>
      <c r="DS212" s="50"/>
      <c r="DT212" s="50"/>
      <c r="DU212" s="50"/>
      <c r="DV212" s="50"/>
      <c r="DW212" s="50"/>
      <c r="DX212" s="50"/>
      <c r="DY212" s="50"/>
      <c r="DZ212" s="50"/>
      <c r="EA212" s="50"/>
      <c r="EB212" s="50"/>
      <c r="EC212" s="50"/>
      <c r="ED212" s="50"/>
      <c r="EE212" s="50"/>
      <c r="EF212" s="50"/>
      <c r="EG212" s="50"/>
      <c r="EH212" s="50"/>
      <c r="EI212" s="50"/>
      <c r="EJ212" s="50"/>
      <c r="EK212" s="50"/>
      <c r="EL212" s="50"/>
      <c r="EM212" s="50"/>
      <c r="EN212" s="50"/>
      <c r="EO212" s="50"/>
      <c r="EP212" s="50"/>
      <c r="EQ212" s="50"/>
      <c r="ER212" s="50"/>
      <c r="ES212" s="50"/>
      <c r="ET212" s="50"/>
      <c r="EU212" s="50"/>
      <c r="EV212" s="50"/>
      <c r="EW212" s="50"/>
      <c r="EX212" s="50"/>
      <c r="EY212" s="50"/>
      <c r="EZ212" s="50"/>
      <c r="FA212" s="50"/>
      <c r="FB212" s="50"/>
      <c r="FC212" s="50"/>
      <c r="FD212" s="50"/>
      <c r="FE212" s="50"/>
      <c r="FF212" s="50"/>
      <c r="FG212" s="50"/>
      <c r="FH212" s="50"/>
      <c r="FI212" s="50"/>
      <c r="FJ212" s="50"/>
      <c r="FK212" s="50"/>
      <c r="FL212" s="50"/>
      <c r="FM212" s="50"/>
      <c r="FN212" s="50"/>
      <c r="FO212" s="50"/>
      <c r="FP212" s="50"/>
      <c r="FQ212" s="50"/>
      <c r="FR212" s="50"/>
      <c r="FS212" s="50"/>
      <c r="FT212" s="50"/>
      <c r="FU212" s="50"/>
      <c r="FV212" s="50"/>
      <c r="FW212" s="50"/>
      <c r="FX212" s="50"/>
      <c r="FY212" s="50"/>
      <c r="FZ212" s="50"/>
      <c r="GA212" s="50"/>
      <c r="GB212" s="50"/>
      <c r="GC212" s="50"/>
      <c r="GD212" s="50"/>
      <c r="GE212" s="50"/>
      <c r="GF212" s="50"/>
      <c r="GG212" s="50"/>
      <c r="GH212" s="50"/>
      <c r="GI212" s="50"/>
      <c r="GJ212" s="50"/>
      <c r="GK212" s="50"/>
      <c r="GL212" s="50"/>
      <c r="GM212" s="50"/>
      <c r="GN212" s="50"/>
      <c r="GO212" s="50"/>
      <c r="GP212" s="50"/>
      <c r="GQ212" s="50"/>
      <c r="GR212" s="50"/>
      <c r="GS212" s="50"/>
      <c r="GT212" s="50"/>
      <c r="GU212" s="50"/>
      <c r="GV212" s="50"/>
      <c r="GW212" s="50"/>
      <c r="GX212" s="50"/>
      <c r="GY212" s="50"/>
      <c r="GZ212" s="50"/>
      <c r="HA212" s="50"/>
      <c r="HB212" s="50"/>
      <c r="HC212" s="50"/>
      <c r="HD212" s="50"/>
      <c r="HE212" s="50"/>
      <c r="HF212" s="50"/>
      <c r="HG212" s="50"/>
      <c r="HH212" s="50"/>
      <c r="HI212" s="50"/>
      <c r="HJ212" s="50"/>
      <c r="HK212" s="50"/>
      <c r="HL212" s="50"/>
      <c r="HM212" s="50"/>
      <c r="HN212" s="50"/>
      <c r="HO212" s="50"/>
      <c r="HP212" s="50"/>
      <c r="HQ212" s="50"/>
      <c r="HR212" s="50"/>
      <c r="HS212" s="50"/>
      <c r="HT212" s="50"/>
      <c r="HU212" s="50"/>
      <c r="HV212" s="50"/>
      <c r="HW212" s="50"/>
      <c r="HX212" s="50"/>
      <c r="HY212" s="50"/>
      <c r="HZ212" s="50"/>
      <c r="IA212" s="50"/>
      <c r="IB212" s="50"/>
      <c r="IC212" s="50"/>
      <c r="ID212" s="50"/>
      <c r="IE212" s="50"/>
      <c r="IF212" s="50"/>
      <c r="IG212" s="50"/>
      <c r="IH212" s="50"/>
      <c r="II212" s="50"/>
      <c r="IJ212" s="50"/>
      <c r="IK212" s="50"/>
      <c r="IL212" s="50"/>
      <c r="IM212" s="50"/>
      <c r="IN212" s="50"/>
      <c r="IO212" s="50"/>
      <c r="IP212" s="50"/>
      <c r="IQ212" s="50"/>
      <c r="IR212" s="50"/>
      <c r="IS212" s="50"/>
      <c r="IT212" s="50"/>
    </row>
    <row r="213" spans="1:254" s="51" customFormat="1">
      <c r="A213" s="37"/>
      <c r="B213" s="38"/>
      <c r="C213" s="39"/>
      <c r="D213" s="38"/>
      <c r="E213" s="40" t="s">
        <v>283</v>
      </c>
      <c r="F213" s="40" t="s">
        <v>233</v>
      </c>
      <c r="G213" s="41">
        <v>30000</v>
      </c>
      <c r="H213" s="41"/>
      <c r="I213" s="41"/>
      <c r="J213" s="42"/>
      <c r="K213" s="42"/>
      <c r="L213" s="42"/>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c r="CY213" s="50"/>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c r="EV213" s="50"/>
      <c r="EW213" s="50"/>
      <c r="EX213" s="50"/>
      <c r="EY213" s="50"/>
      <c r="EZ213" s="50"/>
      <c r="FA213" s="50"/>
      <c r="FB213" s="50"/>
      <c r="FC213" s="50"/>
      <c r="FD213" s="50"/>
      <c r="FE213" s="50"/>
      <c r="FF213" s="50"/>
      <c r="FG213" s="50"/>
      <c r="FH213" s="50"/>
      <c r="FI213" s="50"/>
      <c r="FJ213" s="50"/>
      <c r="FK213" s="50"/>
      <c r="FL213" s="50"/>
      <c r="FM213" s="50"/>
      <c r="FN213" s="50"/>
      <c r="FO213" s="50"/>
      <c r="FP213" s="50"/>
      <c r="FQ213" s="50"/>
      <c r="FR213" s="50"/>
      <c r="FS213" s="50"/>
      <c r="FT213" s="50"/>
      <c r="FU213" s="50"/>
      <c r="FV213" s="50"/>
      <c r="FW213" s="50"/>
      <c r="FX213" s="50"/>
      <c r="FY213" s="50"/>
      <c r="FZ213" s="50"/>
      <c r="GA213" s="50"/>
      <c r="GB213" s="50"/>
      <c r="GC213" s="50"/>
      <c r="GD213" s="50"/>
      <c r="GE213" s="50"/>
      <c r="GF213" s="50"/>
      <c r="GG213" s="50"/>
      <c r="GH213" s="50"/>
      <c r="GI213" s="50"/>
      <c r="GJ213" s="50"/>
      <c r="GK213" s="50"/>
      <c r="GL213" s="50"/>
      <c r="GM213" s="50"/>
      <c r="GN213" s="50"/>
      <c r="GO213" s="50"/>
      <c r="GP213" s="50"/>
      <c r="GQ213" s="50"/>
      <c r="GR213" s="50"/>
      <c r="GS213" s="50"/>
      <c r="GT213" s="50"/>
      <c r="GU213" s="50"/>
      <c r="GV213" s="50"/>
      <c r="GW213" s="50"/>
      <c r="GX213" s="50"/>
      <c r="GY213" s="50"/>
      <c r="GZ213" s="50"/>
      <c r="HA213" s="50"/>
      <c r="HB213" s="50"/>
      <c r="HC213" s="50"/>
      <c r="HD213" s="50"/>
      <c r="HE213" s="50"/>
      <c r="HF213" s="50"/>
      <c r="HG213" s="50"/>
      <c r="HH213" s="50"/>
      <c r="HI213" s="50"/>
      <c r="HJ213" s="50"/>
      <c r="HK213" s="50"/>
      <c r="HL213" s="50"/>
      <c r="HM213" s="50"/>
      <c r="HN213" s="50"/>
      <c r="HO213" s="50"/>
      <c r="HP213" s="50"/>
      <c r="HQ213" s="50"/>
      <c r="HR213" s="50"/>
      <c r="HS213" s="50"/>
      <c r="HT213" s="50"/>
      <c r="HU213" s="50"/>
      <c r="HV213" s="50"/>
      <c r="HW213" s="50"/>
      <c r="HX213" s="50"/>
      <c r="HY213" s="50"/>
      <c r="HZ213" s="50"/>
      <c r="IA213" s="50"/>
      <c r="IB213" s="50"/>
      <c r="IC213" s="50"/>
      <c r="ID213" s="50"/>
      <c r="IE213" s="50"/>
      <c r="IF213" s="50"/>
      <c r="IG213" s="50"/>
      <c r="IH213" s="50"/>
      <c r="II213" s="50"/>
      <c r="IJ213" s="50"/>
      <c r="IK213" s="50"/>
      <c r="IL213" s="50"/>
      <c r="IM213" s="50"/>
      <c r="IN213" s="50"/>
      <c r="IO213" s="50"/>
      <c r="IP213" s="50"/>
      <c r="IQ213" s="50"/>
      <c r="IR213" s="50"/>
      <c r="IS213" s="50"/>
      <c r="IT213" s="50"/>
    </row>
    <row r="214" spans="1:254" s="51" customFormat="1" ht="26.4">
      <c r="A214" s="37"/>
      <c r="B214" s="38"/>
      <c r="C214" s="39"/>
      <c r="D214" s="38"/>
      <c r="E214" s="40" t="s">
        <v>283</v>
      </c>
      <c r="F214" s="40" t="s">
        <v>234</v>
      </c>
      <c r="G214" s="41">
        <v>150000</v>
      </c>
      <c r="H214" s="41"/>
      <c r="I214" s="41"/>
      <c r="J214" s="42"/>
      <c r="K214" s="42"/>
      <c r="L214" s="42"/>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row>
    <row r="215" spans="1:254" s="51" customFormat="1">
      <c r="A215" s="37"/>
      <c r="B215" s="38"/>
      <c r="C215" s="39"/>
      <c r="D215" s="38"/>
      <c r="E215" s="40" t="s">
        <v>283</v>
      </c>
      <c r="F215" s="40" t="s">
        <v>235</v>
      </c>
      <c r="G215" s="41">
        <v>40000</v>
      </c>
      <c r="H215" s="41"/>
      <c r="I215" s="41"/>
      <c r="J215" s="42"/>
      <c r="K215" s="42"/>
      <c r="L215" s="42"/>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row>
    <row r="216" spans="1:254" s="51" customFormat="1">
      <c r="A216" s="37"/>
      <c r="B216" s="38"/>
      <c r="C216" s="39"/>
      <c r="D216" s="38"/>
      <c r="E216" s="40" t="s">
        <v>283</v>
      </c>
      <c r="F216" s="40" t="s">
        <v>236</v>
      </c>
      <c r="G216" s="41">
        <v>50000</v>
      </c>
      <c r="H216" s="41"/>
      <c r="I216" s="41"/>
      <c r="J216" s="42"/>
      <c r="K216" s="42"/>
      <c r="L216" s="42"/>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row>
    <row r="217" spans="1:254" s="51" customFormat="1">
      <c r="A217" s="37"/>
      <c r="B217" s="38"/>
      <c r="C217" s="39"/>
      <c r="D217" s="38"/>
      <c r="E217" s="40" t="s">
        <v>283</v>
      </c>
      <c r="F217" s="40" t="s">
        <v>237</v>
      </c>
      <c r="G217" s="41">
        <v>60000</v>
      </c>
      <c r="H217" s="41"/>
      <c r="I217" s="41"/>
      <c r="J217" s="42"/>
      <c r="K217" s="42"/>
      <c r="L217" s="42"/>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row>
    <row r="218" spans="1:254" s="51" customFormat="1">
      <c r="A218" s="37"/>
      <c r="B218" s="38"/>
      <c r="C218" s="39"/>
      <c r="D218" s="38"/>
      <c r="E218" s="40" t="s">
        <v>283</v>
      </c>
      <c r="F218" s="40" t="s">
        <v>238</v>
      </c>
      <c r="G218" s="41">
        <v>60000</v>
      </c>
      <c r="H218" s="41"/>
      <c r="I218" s="41"/>
      <c r="J218" s="42"/>
      <c r="K218" s="42"/>
      <c r="L218" s="42"/>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row>
    <row r="219" spans="1:254" s="51" customFormat="1">
      <c r="A219" s="37"/>
      <c r="B219" s="38"/>
      <c r="C219" s="39"/>
      <c r="D219" s="38"/>
      <c r="E219" s="40" t="s">
        <v>283</v>
      </c>
      <c r="F219" s="40" t="s">
        <v>239</v>
      </c>
      <c r="G219" s="41">
        <v>15000</v>
      </c>
      <c r="H219" s="41"/>
      <c r="I219" s="41"/>
      <c r="J219" s="42"/>
      <c r="K219" s="42"/>
      <c r="L219" s="42"/>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row>
    <row r="220" spans="1:254" s="51" customFormat="1">
      <c r="A220" s="37"/>
      <c r="B220" s="38"/>
      <c r="C220" s="39"/>
      <c r="D220" s="38"/>
      <c r="E220" s="40" t="s">
        <v>283</v>
      </c>
      <c r="F220" s="40" t="s">
        <v>240</v>
      </c>
      <c r="G220" s="41">
        <v>50000</v>
      </c>
      <c r="H220" s="41"/>
      <c r="I220" s="41"/>
      <c r="J220" s="42"/>
      <c r="K220" s="42"/>
      <c r="L220" s="42"/>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row>
    <row r="221" spans="1:254" s="51" customFormat="1" ht="26.4">
      <c r="A221" s="37"/>
      <c r="B221" s="38"/>
      <c r="C221" s="39"/>
      <c r="D221" s="38"/>
      <c r="E221" s="40" t="s">
        <v>283</v>
      </c>
      <c r="F221" s="40" t="s">
        <v>241</v>
      </c>
      <c r="G221" s="41">
        <v>200000</v>
      </c>
      <c r="H221" s="41"/>
      <c r="I221" s="41"/>
      <c r="J221" s="42"/>
      <c r="K221" s="42"/>
      <c r="L221" s="42"/>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row>
    <row r="222" spans="1:254" s="51" customFormat="1">
      <c r="A222" s="37"/>
      <c r="B222" s="38"/>
      <c r="C222" s="39"/>
      <c r="D222" s="38"/>
      <c r="E222" s="40" t="s">
        <v>283</v>
      </c>
      <c r="F222" s="40" t="s">
        <v>242</v>
      </c>
      <c r="G222" s="41">
        <v>100000</v>
      </c>
      <c r="H222" s="41"/>
      <c r="I222" s="41"/>
      <c r="J222" s="42"/>
      <c r="K222" s="42"/>
      <c r="L222" s="42"/>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row>
    <row r="223" spans="1:254" s="51" customFormat="1">
      <c r="A223" s="37"/>
      <c r="B223" s="38"/>
      <c r="C223" s="39"/>
      <c r="D223" s="38"/>
      <c r="E223" s="40" t="s">
        <v>283</v>
      </c>
      <c r="F223" s="40" t="s">
        <v>243</v>
      </c>
      <c r="G223" s="41">
        <v>130000</v>
      </c>
      <c r="H223" s="41"/>
      <c r="I223" s="41"/>
      <c r="J223" s="42"/>
      <c r="K223" s="42"/>
      <c r="L223" s="42"/>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row>
    <row r="224" spans="1:254" s="51" customFormat="1">
      <c r="A224" s="37"/>
      <c r="B224" s="38"/>
      <c r="C224" s="39"/>
      <c r="D224" s="38"/>
      <c r="E224" s="40" t="s">
        <v>283</v>
      </c>
      <c r="F224" s="40" t="s">
        <v>244</v>
      </c>
      <c r="G224" s="41">
        <v>30000</v>
      </c>
      <c r="H224" s="41"/>
      <c r="I224" s="41"/>
      <c r="J224" s="93"/>
      <c r="K224" s="93"/>
      <c r="L224" s="93"/>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row>
    <row r="225" spans="1:254" s="51" customFormat="1">
      <c r="A225" s="37"/>
      <c r="B225" s="38"/>
      <c r="C225" s="39"/>
      <c r="D225" s="38"/>
      <c r="E225" s="40" t="s">
        <v>283</v>
      </c>
      <c r="F225" s="40" t="s">
        <v>245</v>
      </c>
      <c r="G225" s="41">
        <v>50000</v>
      </c>
      <c r="H225" s="41"/>
      <c r="I225" s="41"/>
      <c r="J225" s="42"/>
      <c r="K225" s="42"/>
      <c r="L225" s="42"/>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row>
    <row r="226" spans="1:254" s="36" customFormat="1">
      <c r="A226" s="31"/>
      <c r="B226" s="20"/>
      <c r="C226" s="32"/>
      <c r="D226" s="20"/>
      <c r="E226" s="14" t="s">
        <v>246</v>
      </c>
      <c r="F226" s="112"/>
      <c r="G226" s="94">
        <v>5967881.8600000003</v>
      </c>
      <c r="H226" s="94">
        <v>5472782.0199999996</v>
      </c>
      <c r="I226" s="94">
        <v>495099.84</v>
      </c>
      <c r="J226" s="94"/>
      <c r="K226" s="94"/>
      <c r="L226" s="94"/>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c r="ET226" s="35"/>
      <c r="EU226" s="35"/>
      <c r="EV226" s="35"/>
      <c r="EW226" s="35"/>
      <c r="EX226" s="35"/>
      <c r="EY226" s="35"/>
      <c r="EZ226" s="35"/>
      <c r="FA226" s="35"/>
      <c r="FB226" s="35"/>
      <c r="FC226" s="35"/>
      <c r="FD226" s="35"/>
      <c r="FE226" s="35"/>
      <c r="FF226" s="35"/>
      <c r="FG226" s="35"/>
      <c r="FH226" s="35"/>
      <c r="FI226" s="35"/>
      <c r="FJ226" s="35"/>
      <c r="FK226" s="35"/>
      <c r="FL226" s="35"/>
      <c r="FM226" s="35"/>
      <c r="FN226" s="35"/>
      <c r="FO226" s="35"/>
      <c r="FP226" s="35"/>
      <c r="FQ226" s="35"/>
      <c r="FR226" s="35"/>
      <c r="FS226" s="35"/>
      <c r="FT226" s="35"/>
      <c r="FU226" s="35"/>
      <c r="FV226" s="35"/>
      <c r="FW226" s="35"/>
      <c r="FX226" s="35"/>
      <c r="FY226" s="35"/>
      <c r="FZ226" s="35"/>
      <c r="GA226" s="35"/>
      <c r="GB226" s="35"/>
      <c r="GC226" s="35"/>
      <c r="GD226" s="35"/>
      <c r="GE226" s="35"/>
      <c r="GF226" s="35"/>
      <c r="GG226" s="35"/>
      <c r="GH226" s="35"/>
      <c r="GI226" s="35"/>
      <c r="GJ226" s="35"/>
      <c r="GK226" s="35"/>
      <c r="GL226" s="35"/>
      <c r="GM226" s="35"/>
      <c r="GN226" s="35"/>
      <c r="GO226" s="35"/>
      <c r="GP226" s="35"/>
      <c r="GQ226" s="35"/>
      <c r="GR226" s="35"/>
      <c r="GS226" s="35"/>
      <c r="GT226" s="35"/>
      <c r="GU226" s="35"/>
      <c r="GV226" s="35"/>
      <c r="GW226" s="35"/>
      <c r="GX226" s="35"/>
      <c r="GY226" s="35"/>
      <c r="GZ226" s="35"/>
      <c r="HA226" s="35"/>
      <c r="HB226" s="35"/>
      <c r="HC226" s="35"/>
      <c r="HD226" s="35"/>
      <c r="HE226" s="35"/>
      <c r="HF226" s="35"/>
      <c r="HG226" s="35"/>
      <c r="HH226" s="35"/>
      <c r="HI226" s="35"/>
      <c r="HJ226" s="35"/>
      <c r="HK226" s="35"/>
      <c r="HL226" s="35"/>
      <c r="HM226" s="35"/>
      <c r="HN226" s="35"/>
      <c r="HO226" s="35"/>
      <c r="HP226" s="35"/>
      <c r="HQ226" s="35"/>
      <c r="HR226" s="35"/>
      <c r="HS226" s="35"/>
      <c r="HT226" s="35"/>
      <c r="HU226" s="35"/>
      <c r="HV226" s="35"/>
      <c r="HW226" s="35"/>
      <c r="HX226" s="35"/>
      <c r="HY226" s="35"/>
      <c r="HZ226" s="35"/>
      <c r="IA226" s="35"/>
      <c r="IB226" s="35"/>
      <c r="IC226" s="35"/>
      <c r="ID226" s="35"/>
      <c r="IE226" s="35"/>
      <c r="IF226" s="35"/>
      <c r="IG226" s="35"/>
      <c r="IH226" s="35"/>
      <c r="II226" s="35"/>
      <c r="IJ226" s="35"/>
      <c r="IK226" s="35"/>
      <c r="IL226" s="35"/>
      <c r="IM226" s="35"/>
      <c r="IN226" s="35"/>
      <c r="IO226" s="35"/>
      <c r="IP226" s="35"/>
      <c r="IQ226" s="35"/>
      <c r="IR226" s="35"/>
      <c r="IS226" s="35"/>
      <c r="IT226" s="35"/>
    </row>
    <row r="227" spans="1:254" ht="79.2">
      <c r="A227" s="31"/>
      <c r="B227" s="20" t="s">
        <v>183</v>
      </c>
      <c r="C227" s="32" t="s">
        <v>247</v>
      </c>
      <c r="D227" s="53" t="s">
        <v>613</v>
      </c>
      <c r="E227" s="40" t="s">
        <v>284</v>
      </c>
      <c r="F227" s="76" t="s">
        <v>248</v>
      </c>
      <c r="G227" s="41">
        <v>950000</v>
      </c>
      <c r="H227" s="41">
        <v>950000</v>
      </c>
      <c r="I227" s="41"/>
      <c r="J227" s="41"/>
      <c r="K227" s="41"/>
      <c r="L227" s="34"/>
    </row>
    <row r="228" spans="1:254" ht="66">
      <c r="A228" s="31"/>
      <c r="B228" s="20"/>
      <c r="C228" s="32"/>
      <c r="D228" s="20"/>
      <c r="E228" s="40" t="s">
        <v>285</v>
      </c>
      <c r="F228" s="40" t="s">
        <v>411</v>
      </c>
      <c r="G228" s="41">
        <v>1415858.49</v>
      </c>
      <c r="H228" s="41">
        <v>0</v>
      </c>
      <c r="I228" s="41">
        <v>415858.49</v>
      </c>
      <c r="J228" s="41">
        <v>1000000</v>
      </c>
      <c r="K228" s="41"/>
      <c r="L228" s="34"/>
    </row>
    <row r="229" spans="1:254" ht="52.8">
      <c r="A229" s="31"/>
      <c r="B229" s="20"/>
      <c r="C229" s="32"/>
      <c r="D229" s="20"/>
      <c r="E229" s="40" t="s">
        <v>286</v>
      </c>
      <c r="F229" s="40" t="s">
        <v>412</v>
      </c>
      <c r="G229" s="41">
        <v>862000</v>
      </c>
      <c r="H229" s="41">
        <v>588429.81999999995</v>
      </c>
      <c r="I229" s="41">
        <f>G229-H229</f>
        <v>273570.18000000005</v>
      </c>
      <c r="J229" s="41"/>
      <c r="K229" s="41"/>
      <c r="L229" s="34"/>
    </row>
    <row r="230" spans="1:254" ht="39.6">
      <c r="A230" s="31"/>
      <c r="B230" s="20"/>
      <c r="C230" s="32"/>
      <c r="D230" s="20"/>
      <c r="E230" s="40" t="s">
        <v>287</v>
      </c>
      <c r="F230" s="40" t="s">
        <v>413</v>
      </c>
      <c r="G230" s="41">
        <v>1452141.51</v>
      </c>
      <c r="H230" s="41">
        <v>0</v>
      </c>
      <c r="I230" s="41">
        <v>726070.76</v>
      </c>
      <c r="J230" s="41">
        <v>726070.75</v>
      </c>
      <c r="K230" s="41"/>
      <c r="L230" s="34"/>
    </row>
    <row r="231" spans="1:254" ht="26.4">
      <c r="A231" s="31"/>
      <c r="B231" s="20"/>
      <c r="C231" s="32"/>
      <c r="D231" s="20"/>
      <c r="E231" s="40" t="s">
        <v>288</v>
      </c>
      <c r="F231" s="40" t="s">
        <v>249</v>
      </c>
      <c r="G231" s="41">
        <v>950000</v>
      </c>
      <c r="H231" s="41">
        <v>949752.44</v>
      </c>
      <c r="I231" s="41">
        <v>247.56</v>
      </c>
      <c r="J231" s="41"/>
      <c r="K231" s="41"/>
      <c r="L231" s="34"/>
    </row>
    <row r="232" spans="1:254" ht="21" customHeight="1">
      <c r="A232" s="31"/>
      <c r="B232" s="20"/>
      <c r="C232" s="32"/>
      <c r="D232" s="20"/>
      <c r="E232" s="40" t="s">
        <v>289</v>
      </c>
      <c r="F232" s="40" t="s">
        <v>250</v>
      </c>
      <c r="G232" s="41">
        <v>220000</v>
      </c>
      <c r="H232" s="41">
        <v>205329.33</v>
      </c>
      <c r="I232" s="41">
        <v>14670.67</v>
      </c>
      <c r="J232" s="20"/>
      <c r="K232" s="20"/>
      <c r="L232" s="34"/>
    </row>
    <row r="233" spans="1:254">
      <c r="A233" s="31"/>
      <c r="B233" s="20"/>
      <c r="C233" s="32"/>
      <c r="D233" s="20"/>
      <c r="E233" s="14" t="s">
        <v>251</v>
      </c>
      <c r="F233" s="112"/>
      <c r="G233" s="94">
        <v>5850000</v>
      </c>
      <c r="H233" s="94">
        <f>SUM(H227:H232)</f>
        <v>2693511.59</v>
      </c>
      <c r="I233" s="94">
        <f>SUM(I228:I232)</f>
        <v>1430417.6600000001</v>
      </c>
      <c r="J233" s="94">
        <f>SUM(J228:J232)</f>
        <v>1726070.75</v>
      </c>
      <c r="K233" s="94"/>
      <c r="L233" s="94"/>
    </row>
    <row r="234" spans="1:254" s="36" customFormat="1" ht="92.4">
      <c r="A234" s="31"/>
      <c r="B234" s="20"/>
      <c r="C234" s="32" t="s">
        <v>185</v>
      </c>
      <c r="D234" s="53" t="s">
        <v>186</v>
      </c>
      <c r="E234" s="33" t="s">
        <v>187</v>
      </c>
      <c r="F234" s="33" t="s">
        <v>188</v>
      </c>
      <c r="G234" s="27">
        <v>330310.15000000002</v>
      </c>
      <c r="H234" s="34"/>
      <c r="I234" s="34"/>
      <c r="J234" s="34"/>
      <c r="K234" s="34"/>
      <c r="L234" s="34"/>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c r="ET234" s="35"/>
      <c r="EU234" s="35"/>
      <c r="EV234" s="35"/>
      <c r="EW234" s="35"/>
      <c r="EX234" s="35"/>
      <c r="EY234" s="35"/>
      <c r="EZ234" s="35"/>
      <c r="FA234" s="35"/>
      <c r="FB234" s="35"/>
      <c r="FC234" s="35"/>
      <c r="FD234" s="35"/>
      <c r="FE234" s="35"/>
      <c r="FF234" s="35"/>
      <c r="FG234" s="35"/>
      <c r="FH234" s="35"/>
      <c r="FI234" s="35"/>
      <c r="FJ234" s="35"/>
      <c r="FK234" s="35"/>
      <c r="FL234" s="35"/>
      <c r="FM234" s="35"/>
      <c r="FN234" s="35"/>
      <c r="FO234" s="35"/>
      <c r="FP234" s="35"/>
      <c r="FQ234" s="35"/>
      <c r="FR234" s="35"/>
      <c r="FS234" s="35"/>
      <c r="FT234" s="35"/>
      <c r="FU234" s="35"/>
      <c r="FV234" s="35"/>
      <c r="FW234" s="35"/>
      <c r="FX234" s="35"/>
      <c r="FY234" s="35"/>
      <c r="FZ234" s="35"/>
      <c r="GA234" s="35"/>
      <c r="GB234" s="35"/>
      <c r="GC234" s="35"/>
      <c r="GD234" s="35"/>
      <c r="GE234" s="35"/>
      <c r="GF234" s="35"/>
      <c r="GG234" s="35"/>
      <c r="GH234" s="35"/>
      <c r="GI234" s="35"/>
      <c r="GJ234" s="35"/>
      <c r="GK234" s="35"/>
      <c r="GL234" s="35"/>
      <c r="GM234" s="35"/>
      <c r="GN234" s="35"/>
      <c r="GO234" s="35"/>
      <c r="GP234" s="35"/>
      <c r="GQ234" s="35"/>
      <c r="GR234" s="35"/>
      <c r="GS234" s="35"/>
      <c r="GT234" s="35"/>
      <c r="GU234" s="35"/>
      <c r="GV234" s="35"/>
      <c r="GW234" s="35"/>
      <c r="GX234" s="35"/>
      <c r="GY234" s="35"/>
      <c r="GZ234" s="35"/>
      <c r="HA234" s="35"/>
      <c r="HB234" s="35"/>
      <c r="HC234" s="35"/>
      <c r="HD234" s="35"/>
      <c r="HE234" s="35"/>
      <c r="HF234" s="35"/>
      <c r="HG234" s="35"/>
      <c r="HH234" s="35"/>
      <c r="HI234" s="35"/>
      <c r="HJ234" s="35"/>
      <c r="HK234" s="35"/>
      <c r="HL234" s="35"/>
      <c r="HM234" s="35"/>
      <c r="HN234" s="35"/>
      <c r="HO234" s="35"/>
      <c r="HP234" s="35"/>
      <c r="HQ234" s="35"/>
      <c r="HR234" s="35"/>
      <c r="HS234" s="35"/>
      <c r="HT234" s="35"/>
      <c r="HU234" s="35"/>
      <c r="HV234" s="35"/>
      <c r="HW234" s="35"/>
      <c r="HX234" s="35"/>
      <c r="HY234" s="35"/>
      <c r="HZ234" s="35"/>
      <c r="IA234" s="35"/>
      <c r="IB234" s="35"/>
      <c r="IC234" s="35"/>
      <c r="ID234" s="35"/>
      <c r="IE234" s="35"/>
      <c r="IF234" s="35"/>
      <c r="IG234" s="35"/>
      <c r="IH234" s="35"/>
      <c r="II234" s="35"/>
      <c r="IJ234" s="35"/>
      <c r="IK234" s="35"/>
      <c r="IL234" s="35"/>
      <c r="IM234" s="35"/>
      <c r="IN234" s="35"/>
      <c r="IO234" s="35"/>
      <c r="IP234" s="35"/>
      <c r="IQ234" s="35"/>
      <c r="IR234" s="35"/>
      <c r="IS234" s="35"/>
      <c r="IT234" s="35"/>
    </row>
    <row r="235" spans="1:254" s="36" customFormat="1">
      <c r="A235" s="31"/>
      <c r="B235" s="20"/>
      <c r="C235" s="32"/>
      <c r="D235" s="20"/>
      <c r="E235" s="14" t="s">
        <v>189</v>
      </c>
      <c r="F235" s="112"/>
      <c r="G235" s="94">
        <v>330310.15000000002</v>
      </c>
      <c r="H235" s="94">
        <v>330310.15000000002</v>
      </c>
      <c r="I235" s="94"/>
      <c r="J235" s="94"/>
      <c r="K235" s="94"/>
      <c r="L235" s="94"/>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c r="FI235" s="35"/>
      <c r="FJ235" s="35"/>
      <c r="FK235" s="35"/>
      <c r="FL235" s="35"/>
      <c r="FM235" s="35"/>
      <c r="FN235" s="35"/>
      <c r="FO235" s="35"/>
      <c r="FP235" s="35"/>
      <c r="FQ235" s="35"/>
      <c r="FR235" s="35"/>
      <c r="FS235" s="35"/>
      <c r="FT235" s="35"/>
      <c r="FU235" s="35"/>
      <c r="FV235" s="35"/>
      <c r="FW235" s="35"/>
      <c r="FX235" s="35"/>
      <c r="FY235" s="35"/>
      <c r="FZ235" s="35"/>
      <c r="GA235" s="35"/>
      <c r="GB235" s="35"/>
      <c r="GC235" s="35"/>
      <c r="GD235" s="35"/>
      <c r="GE235" s="35"/>
      <c r="GF235" s="35"/>
      <c r="GG235" s="35"/>
      <c r="GH235" s="35"/>
      <c r="GI235" s="35"/>
      <c r="GJ235" s="35"/>
      <c r="GK235" s="35"/>
      <c r="GL235" s="35"/>
      <c r="GM235" s="35"/>
      <c r="GN235" s="35"/>
      <c r="GO235" s="35"/>
      <c r="GP235" s="35"/>
      <c r="GQ235" s="35"/>
      <c r="GR235" s="35"/>
      <c r="GS235" s="35"/>
      <c r="GT235" s="35"/>
      <c r="GU235" s="35"/>
      <c r="GV235" s="35"/>
      <c r="GW235" s="35"/>
      <c r="GX235" s="35"/>
      <c r="GY235" s="35"/>
      <c r="GZ235" s="35"/>
      <c r="HA235" s="35"/>
      <c r="HB235" s="35"/>
      <c r="HC235" s="35"/>
      <c r="HD235" s="35"/>
      <c r="HE235" s="35"/>
      <c r="HF235" s="35"/>
      <c r="HG235" s="35"/>
      <c r="HH235" s="35"/>
      <c r="HI235" s="35"/>
      <c r="HJ235" s="35"/>
      <c r="HK235" s="35"/>
      <c r="HL235" s="35"/>
      <c r="HM235" s="35"/>
      <c r="HN235" s="35"/>
      <c r="HO235" s="35"/>
      <c r="HP235" s="35"/>
      <c r="HQ235" s="35"/>
      <c r="HR235" s="35"/>
      <c r="HS235" s="35"/>
      <c r="HT235" s="35"/>
      <c r="HU235" s="35"/>
      <c r="HV235" s="35"/>
      <c r="HW235" s="35"/>
      <c r="HX235" s="35"/>
      <c r="HY235" s="35"/>
      <c r="HZ235" s="35"/>
      <c r="IA235" s="35"/>
      <c r="IB235" s="35"/>
      <c r="IC235" s="35"/>
      <c r="ID235" s="35"/>
      <c r="IE235" s="35"/>
      <c r="IF235" s="35"/>
      <c r="IG235" s="35"/>
      <c r="IH235" s="35"/>
      <c r="II235" s="35"/>
      <c r="IJ235" s="35"/>
      <c r="IK235" s="35"/>
      <c r="IL235" s="35"/>
      <c r="IM235" s="35"/>
      <c r="IN235" s="35"/>
      <c r="IO235" s="35"/>
      <c r="IP235" s="35"/>
      <c r="IQ235" s="35"/>
      <c r="IR235" s="35"/>
      <c r="IS235" s="35"/>
      <c r="IT235" s="35"/>
    </row>
    <row r="236" spans="1:254" s="51" customFormat="1" ht="132">
      <c r="A236" s="31">
        <v>2021</v>
      </c>
      <c r="B236" s="20" t="s">
        <v>252</v>
      </c>
      <c r="C236" s="32" t="s">
        <v>253</v>
      </c>
      <c r="D236" s="53" t="s">
        <v>254</v>
      </c>
      <c r="E236" s="40" t="s">
        <v>290</v>
      </c>
      <c r="F236" s="40" t="s">
        <v>445</v>
      </c>
      <c r="G236" s="41">
        <v>300000</v>
      </c>
      <c r="H236" s="41"/>
      <c r="I236" s="41"/>
      <c r="J236" s="42"/>
      <c r="K236" s="42"/>
      <c r="L236" s="42"/>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row>
    <row r="237" spans="1:254" s="51" customFormat="1">
      <c r="A237" s="37"/>
      <c r="B237" s="38"/>
      <c r="C237" s="39"/>
      <c r="D237" s="38"/>
      <c r="E237" s="40" t="s">
        <v>290</v>
      </c>
      <c r="F237" s="40" t="s">
        <v>471</v>
      </c>
      <c r="G237" s="41">
        <v>160000</v>
      </c>
      <c r="H237" s="41"/>
      <c r="I237" s="41"/>
      <c r="J237" s="42"/>
      <c r="K237" s="42"/>
      <c r="L237" s="42"/>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row>
    <row r="238" spans="1:254" s="51" customFormat="1">
      <c r="A238" s="37"/>
      <c r="B238" s="38"/>
      <c r="C238" s="39"/>
      <c r="D238" s="38"/>
      <c r="E238" s="40" t="s">
        <v>290</v>
      </c>
      <c r="F238" s="40" t="s">
        <v>446</v>
      </c>
      <c r="G238" s="41">
        <v>220000</v>
      </c>
      <c r="H238" s="41"/>
      <c r="I238" s="41"/>
      <c r="J238" s="42"/>
      <c r="K238" s="42"/>
      <c r="L238" s="42"/>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row>
    <row r="239" spans="1:254" s="51" customFormat="1">
      <c r="A239" s="37"/>
      <c r="B239" s="38"/>
      <c r="C239" s="39"/>
      <c r="D239" s="38"/>
      <c r="E239" s="40" t="s">
        <v>290</v>
      </c>
      <c r="F239" s="40" t="s">
        <v>447</v>
      </c>
      <c r="G239" s="41">
        <v>30000</v>
      </c>
      <c r="H239" s="41"/>
      <c r="I239" s="41"/>
      <c r="J239" s="42"/>
      <c r="K239" s="42"/>
      <c r="L239" s="42"/>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row>
    <row r="240" spans="1:254" s="51" customFormat="1" ht="26.4">
      <c r="A240" s="37"/>
      <c r="B240" s="38"/>
      <c r="C240" s="39"/>
      <c r="D240" s="38"/>
      <c r="E240" s="40" t="s">
        <v>290</v>
      </c>
      <c r="F240" s="40" t="s">
        <v>448</v>
      </c>
      <c r="G240" s="41">
        <v>50000</v>
      </c>
      <c r="H240" s="41"/>
      <c r="I240" s="41"/>
      <c r="J240" s="42"/>
      <c r="K240" s="42"/>
      <c r="L240" s="42"/>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row>
    <row r="241" spans="1:254" s="51" customFormat="1">
      <c r="A241" s="37"/>
      <c r="B241" s="38"/>
      <c r="C241" s="39"/>
      <c r="D241" s="38"/>
      <c r="E241" s="40" t="s">
        <v>290</v>
      </c>
      <c r="F241" s="40" t="s">
        <v>449</v>
      </c>
      <c r="G241" s="41">
        <v>100000</v>
      </c>
      <c r="H241" s="41"/>
      <c r="I241" s="41"/>
      <c r="J241" s="42"/>
      <c r="K241" s="42"/>
      <c r="L241" s="42"/>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row>
    <row r="242" spans="1:254" s="51" customFormat="1">
      <c r="A242" s="37"/>
      <c r="B242" s="38"/>
      <c r="C242" s="39"/>
      <c r="D242" s="38"/>
      <c r="E242" s="40" t="s">
        <v>290</v>
      </c>
      <c r="F242" s="40" t="s">
        <v>450</v>
      </c>
      <c r="G242" s="41">
        <v>10000</v>
      </c>
      <c r="H242" s="41"/>
      <c r="I242" s="41"/>
      <c r="J242" s="42"/>
      <c r="K242" s="42"/>
      <c r="L242" s="42"/>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row>
    <row r="243" spans="1:254" s="51" customFormat="1">
      <c r="A243" s="37"/>
      <c r="B243" s="38"/>
      <c r="C243" s="39"/>
      <c r="D243" s="38"/>
      <c r="E243" s="40" t="s">
        <v>290</v>
      </c>
      <c r="F243" s="40" t="s">
        <v>451</v>
      </c>
      <c r="G243" s="41">
        <v>30000</v>
      </c>
      <c r="H243" s="41"/>
      <c r="I243" s="41"/>
      <c r="J243" s="42"/>
      <c r="K243" s="42"/>
      <c r="L243" s="42"/>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row>
    <row r="244" spans="1:254" s="51" customFormat="1">
      <c r="A244" s="37"/>
      <c r="B244" s="38"/>
      <c r="C244" s="39"/>
      <c r="D244" s="38"/>
      <c r="E244" s="40" t="s">
        <v>290</v>
      </c>
      <c r="F244" s="40" t="s">
        <v>452</v>
      </c>
      <c r="G244" s="41">
        <v>30000</v>
      </c>
      <c r="H244" s="41"/>
      <c r="I244" s="41"/>
      <c r="J244" s="42"/>
      <c r="K244" s="42"/>
      <c r="L244" s="42"/>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row>
    <row r="245" spans="1:254" s="51" customFormat="1">
      <c r="A245" s="37"/>
      <c r="B245" s="38"/>
      <c r="C245" s="39"/>
      <c r="D245" s="38"/>
      <c r="E245" s="40" t="s">
        <v>290</v>
      </c>
      <c r="F245" s="40" t="s">
        <v>453</v>
      </c>
      <c r="G245" s="41">
        <v>50000</v>
      </c>
      <c r="H245" s="41"/>
      <c r="I245" s="41"/>
      <c r="J245" s="42"/>
      <c r="K245" s="42"/>
      <c r="L245" s="42"/>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row>
    <row r="246" spans="1:254" s="51" customFormat="1">
      <c r="A246" s="37"/>
      <c r="B246" s="38"/>
      <c r="C246" s="39"/>
      <c r="D246" s="38"/>
      <c r="E246" s="40" t="s">
        <v>290</v>
      </c>
      <c r="F246" s="40" t="s">
        <v>454</v>
      </c>
      <c r="G246" s="41">
        <v>30000</v>
      </c>
      <c r="H246" s="41"/>
      <c r="I246" s="41"/>
      <c r="J246" s="42"/>
      <c r="K246" s="42"/>
      <c r="L246" s="42"/>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row>
    <row r="247" spans="1:254" s="51" customFormat="1">
      <c r="A247" s="37"/>
      <c r="B247" s="38"/>
      <c r="C247" s="39"/>
      <c r="D247" s="38"/>
      <c r="E247" s="40" t="s">
        <v>290</v>
      </c>
      <c r="F247" s="40" t="s">
        <v>455</v>
      </c>
      <c r="G247" s="41">
        <v>40000</v>
      </c>
      <c r="H247" s="41"/>
      <c r="I247" s="41"/>
      <c r="J247" s="42"/>
      <c r="K247" s="42"/>
      <c r="L247" s="42"/>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row>
    <row r="248" spans="1:254" s="51" customFormat="1">
      <c r="A248" s="37"/>
      <c r="B248" s="38"/>
      <c r="C248" s="39"/>
      <c r="D248" s="38"/>
      <c r="E248" s="40" t="s">
        <v>290</v>
      </c>
      <c r="F248" s="40" t="s">
        <v>456</v>
      </c>
      <c r="G248" s="41">
        <v>50000</v>
      </c>
      <c r="H248" s="41"/>
      <c r="I248" s="41"/>
      <c r="J248" s="42"/>
      <c r="K248" s="42"/>
      <c r="L248" s="42"/>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row>
    <row r="249" spans="1:254" s="51" customFormat="1">
      <c r="A249" s="37"/>
      <c r="B249" s="38"/>
      <c r="C249" s="39"/>
      <c r="D249" s="38"/>
      <c r="E249" s="40" t="s">
        <v>290</v>
      </c>
      <c r="F249" s="40" t="s">
        <v>457</v>
      </c>
      <c r="G249" s="41">
        <v>300000</v>
      </c>
      <c r="H249" s="41"/>
      <c r="I249" s="41"/>
      <c r="J249" s="42"/>
      <c r="K249" s="42"/>
      <c r="L249" s="42"/>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c r="CP249" s="50"/>
      <c r="CQ249" s="50"/>
      <c r="CR249" s="50"/>
      <c r="CS249" s="50"/>
      <c r="CT249" s="50"/>
      <c r="CU249" s="50"/>
      <c r="CV249" s="50"/>
      <c r="CW249" s="50"/>
      <c r="CX249" s="50"/>
      <c r="CY249" s="50"/>
      <c r="CZ249" s="50"/>
      <c r="DA249" s="50"/>
      <c r="DB249" s="50"/>
      <c r="DC249" s="50"/>
      <c r="DD249" s="50"/>
      <c r="DE249" s="50"/>
      <c r="DF249" s="50"/>
      <c r="DG249" s="50"/>
      <c r="DH249" s="50"/>
      <c r="DI249" s="50"/>
      <c r="DJ249" s="50"/>
      <c r="DK249" s="50"/>
      <c r="DL249" s="50"/>
      <c r="DM249" s="50"/>
      <c r="DN249" s="50"/>
      <c r="DO249" s="50"/>
      <c r="DP249" s="50"/>
      <c r="DQ249" s="50"/>
      <c r="DR249" s="50"/>
      <c r="DS249" s="50"/>
      <c r="DT249" s="50"/>
      <c r="DU249" s="50"/>
      <c r="DV249" s="50"/>
      <c r="DW249" s="50"/>
      <c r="DX249" s="50"/>
      <c r="DY249" s="50"/>
      <c r="DZ249" s="50"/>
      <c r="EA249" s="50"/>
      <c r="EB249" s="50"/>
      <c r="EC249" s="50"/>
      <c r="ED249" s="50"/>
      <c r="EE249" s="50"/>
      <c r="EF249" s="50"/>
      <c r="EG249" s="50"/>
      <c r="EH249" s="50"/>
      <c r="EI249" s="50"/>
      <c r="EJ249" s="50"/>
      <c r="EK249" s="50"/>
      <c r="EL249" s="50"/>
      <c r="EM249" s="50"/>
      <c r="EN249" s="50"/>
      <c r="EO249" s="50"/>
      <c r="EP249" s="50"/>
      <c r="EQ249" s="50"/>
      <c r="ER249" s="50"/>
      <c r="ES249" s="50"/>
      <c r="ET249" s="50"/>
      <c r="EU249" s="50"/>
      <c r="EV249" s="50"/>
      <c r="EW249" s="50"/>
      <c r="EX249" s="50"/>
      <c r="EY249" s="50"/>
      <c r="EZ249" s="50"/>
      <c r="FA249" s="50"/>
      <c r="FB249" s="50"/>
      <c r="FC249" s="50"/>
      <c r="FD249" s="50"/>
      <c r="FE249" s="50"/>
      <c r="FF249" s="50"/>
      <c r="FG249" s="50"/>
      <c r="FH249" s="50"/>
      <c r="FI249" s="50"/>
      <c r="FJ249" s="50"/>
      <c r="FK249" s="50"/>
      <c r="FL249" s="50"/>
      <c r="FM249" s="50"/>
      <c r="FN249" s="50"/>
      <c r="FO249" s="50"/>
      <c r="FP249" s="50"/>
      <c r="FQ249" s="50"/>
      <c r="FR249" s="50"/>
      <c r="FS249" s="50"/>
      <c r="FT249" s="50"/>
      <c r="FU249" s="50"/>
      <c r="FV249" s="50"/>
      <c r="FW249" s="50"/>
      <c r="FX249" s="50"/>
      <c r="FY249" s="50"/>
      <c r="FZ249" s="50"/>
      <c r="GA249" s="50"/>
      <c r="GB249" s="50"/>
      <c r="GC249" s="50"/>
      <c r="GD249" s="50"/>
      <c r="GE249" s="50"/>
      <c r="GF249" s="50"/>
      <c r="GG249" s="50"/>
      <c r="GH249" s="50"/>
      <c r="GI249" s="50"/>
      <c r="GJ249" s="50"/>
      <c r="GK249" s="50"/>
      <c r="GL249" s="50"/>
      <c r="GM249" s="50"/>
      <c r="GN249" s="50"/>
      <c r="GO249" s="50"/>
      <c r="GP249" s="50"/>
      <c r="GQ249" s="50"/>
      <c r="GR249" s="50"/>
      <c r="GS249" s="50"/>
      <c r="GT249" s="50"/>
      <c r="GU249" s="50"/>
      <c r="GV249" s="50"/>
      <c r="GW249" s="50"/>
      <c r="GX249" s="50"/>
      <c r="GY249" s="50"/>
      <c r="GZ249" s="50"/>
      <c r="HA249" s="50"/>
      <c r="HB249" s="50"/>
      <c r="HC249" s="50"/>
      <c r="HD249" s="50"/>
      <c r="HE249" s="50"/>
      <c r="HF249" s="50"/>
      <c r="HG249" s="50"/>
      <c r="HH249" s="50"/>
      <c r="HI249" s="50"/>
      <c r="HJ249" s="50"/>
      <c r="HK249" s="50"/>
      <c r="HL249" s="50"/>
      <c r="HM249" s="50"/>
      <c r="HN249" s="50"/>
      <c r="HO249" s="50"/>
      <c r="HP249" s="50"/>
      <c r="HQ249" s="50"/>
      <c r="HR249" s="50"/>
      <c r="HS249" s="50"/>
      <c r="HT249" s="50"/>
      <c r="HU249" s="50"/>
      <c r="HV249" s="50"/>
      <c r="HW249" s="50"/>
      <c r="HX249" s="50"/>
      <c r="HY249" s="50"/>
      <c r="HZ249" s="50"/>
      <c r="IA249" s="50"/>
      <c r="IB249" s="50"/>
      <c r="IC249" s="50"/>
      <c r="ID249" s="50"/>
      <c r="IE249" s="50"/>
      <c r="IF249" s="50"/>
      <c r="IG249" s="50"/>
      <c r="IH249" s="50"/>
      <c r="II249" s="50"/>
      <c r="IJ249" s="50"/>
      <c r="IK249" s="50"/>
      <c r="IL249" s="50"/>
      <c r="IM249" s="50"/>
      <c r="IN249" s="50"/>
      <c r="IO249" s="50"/>
      <c r="IP249" s="50"/>
      <c r="IQ249" s="50"/>
      <c r="IR249" s="50"/>
      <c r="IS249" s="50"/>
      <c r="IT249" s="50"/>
    </row>
    <row r="250" spans="1:254" s="51" customFormat="1">
      <c r="A250" s="37"/>
      <c r="B250" s="38"/>
      <c r="C250" s="39"/>
      <c r="D250" s="38"/>
      <c r="E250" s="40" t="s">
        <v>290</v>
      </c>
      <c r="F250" s="40" t="s">
        <v>472</v>
      </c>
      <c r="G250" s="41">
        <v>350000</v>
      </c>
      <c r="H250" s="41"/>
      <c r="I250" s="41"/>
      <c r="J250" s="42"/>
      <c r="K250" s="42"/>
      <c r="L250" s="42"/>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50"/>
      <c r="BY250" s="50"/>
      <c r="BZ250" s="50"/>
      <c r="CA250" s="50"/>
      <c r="CB250" s="50"/>
      <c r="CC250" s="50"/>
      <c r="CD250" s="50"/>
      <c r="CE250" s="50"/>
      <c r="CF250" s="50"/>
      <c r="CG250" s="50"/>
      <c r="CH250" s="50"/>
      <c r="CI250" s="50"/>
      <c r="CJ250" s="50"/>
      <c r="CK250" s="50"/>
      <c r="CL250" s="50"/>
      <c r="CM250" s="50"/>
      <c r="CN250" s="50"/>
      <c r="CO250" s="50"/>
      <c r="CP250" s="50"/>
      <c r="CQ250" s="50"/>
      <c r="CR250" s="50"/>
      <c r="CS250" s="50"/>
      <c r="CT250" s="50"/>
      <c r="CU250" s="50"/>
      <c r="CV250" s="50"/>
      <c r="CW250" s="50"/>
      <c r="CX250" s="50"/>
      <c r="CY250" s="50"/>
      <c r="CZ250" s="50"/>
      <c r="DA250" s="50"/>
      <c r="DB250" s="50"/>
      <c r="DC250" s="50"/>
      <c r="DD250" s="50"/>
      <c r="DE250" s="50"/>
      <c r="DF250" s="50"/>
      <c r="DG250" s="50"/>
      <c r="DH250" s="50"/>
      <c r="DI250" s="50"/>
      <c r="DJ250" s="50"/>
      <c r="DK250" s="50"/>
      <c r="DL250" s="50"/>
      <c r="DM250" s="50"/>
      <c r="DN250" s="50"/>
      <c r="DO250" s="50"/>
      <c r="DP250" s="50"/>
      <c r="DQ250" s="50"/>
      <c r="DR250" s="50"/>
      <c r="DS250" s="50"/>
      <c r="DT250" s="50"/>
      <c r="DU250" s="50"/>
      <c r="DV250" s="50"/>
      <c r="DW250" s="50"/>
      <c r="DX250" s="50"/>
      <c r="DY250" s="50"/>
      <c r="DZ250" s="50"/>
      <c r="EA250" s="50"/>
      <c r="EB250" s="50"/>
      <c r="EC250" s="50"/>
      <c r="ED250" s="50"/>
      <c r="EE250" s="50"/>
      <c r="EF250" s="50"/>
      <c r="EG250" s="50"/>
      <c r="EH250" s="50"/>
      <c r="EI250" s="50"/>
      <c r="EJ250" s="50"/>
      <c r="EK250" s="50"/>
      <c r="EL250" s="50"/>
      <c r="EM250" s="50"/>
      <c r="EN250" s="50"/>
      <c r="EO250" s="50"/>
      <c r="EP250" s="50"/>
      <c r="EQ250" s="50"/>
      <c r="ER250" s="50"/>
      <c r="ES250" s="50"/>
      <c r="ET250" s="50"/>
      <c r="EU250" s="50"/>
      <c r="EV250" s="50"/>
      <c r="EW250" s="50"/>
      <c r="EX250" s="50"/>
      <c r="EY250" s="50"/>
      <c r="EZ250" s="50"/>
      <c r="FA250" s="50"/>
      <c r="FB250" s="50"/>
      <c r="FC250" s="50"/>
      <c r="FD250" s="50"/>
      <c r="FE250" s="50"/>
      <c r="FF250" s="50"/>
      <c r="FG250" s="50"/>
      <c r="FH250" s="50"/>
      <c r="FI250" s="50"/>
      <c r="FJ250" s="50"/>
      <c r="FK250" s="50"/>
      <c r="FL250" s="50"/>
      <c r="FM250" s="50"/>
      <c r="FN250" s="50"/>
      <c r="FO250" s="50"/>
      <c r="FP250" s="50"/>
      <c r="FQ250" s="50"/>
      <c r="FR250" s="50"/>
      <c r="FS250" s="50"/>
      <c r="FT250" s="50"/>
      <c r="FU250" s="50"/>
      <c r="FV250" s="50"/>
      <c r="FW250" s="50"/>
      <c r="FX250" s="50"/>
      <c r="FY250" s="50"/>
      <c r="FZ250" s="50"/>
      <c r="GA250" s="50"/>
      <c r="GB250" s="50"/>
      <c r="GC250" s="50"/>
      <c r="GD250" s="50"/>
      <c r="GE250" s="50"/>
      <c r="GF250" s="50"/>
      <c r="GG250" s="50"/>
      <c r="GH250" s="50"/>
      <c r="GI250" s="50"/>
      <c r="GJ250" s="50"/>
      <c r="GK250" s="50"/>
      <c r="GL250" s="50"/>
      <c r="GM250" s="50"/>
      <c r="GN250" s="50"/>
      <c r="GO250" s="50"/>
      <c r="GP250" s="50"/>
      <c r="GQ250" s="50"/>
      <c r="GR250" s="50"/>
      <c r="GS250" s="50"/>
      <c r="GT250" s="50"/>
      <c r="GU250" s="50"/>
      <c r="GV250" s="50"/>
      <c r="GW250" s="50"/>
      <c r="GX250" s="50"/>
      <c r="GY250" s="50"/>
      <c r="GZ250" s="50"/>
      <c r="HA250" s="50"/>
      <c r="HB250" s="50"/>
      <c r="HC250" s="50"/>
      <c r="HD250" s="50"/>
      <c r="HE250" s="50"/>
      <c r="HF250" s="50"/>
      <c r="HG250" s="50"/>
      <c r="HH250" s="50"/>
      <c r="HI250" s="50"/>
      <c r="HJ250" s="50"/>
      <c r="HK250" s="50"/>
      <c r="HL250" s="50"/>
      <c r="HM250" s="50"/>
      <c r="HN250" s="50"/>
      <c r="HO250" s="50"/>
      <c r="HP250" s="50"/>
      <c r="HQ250" s="50"/>
      <c r="HR250" s="50"/>
      <c r="HS250" s="50"/>
      <c r="HT250" s="50"/>
      <c r="HU250" s="50"/>
      <c r="HV250" s="50"/>
      <c r="HW250" s="50"/>
      <c r="HX250" s="50"/>
      <c r="HY250" s="50"/>
      <c r="HZ250" s="50"/>
      <c r="IA250" s="50"/>
      <c r="IB250" s="50"/>
      <c r="IC250" s="50"/>
      <c r="ID250" s="50"/>
      <c r="IE250" s="50"/>
      <c r="IF250" s="50"/>
      <c r="IG250" s="50"/>
      <c r="IH250" s="50"/>
      <c r="II250" s="50"/>
      <c r="IJ250" s="50"/>
      <c r="IK250" s="50"/>
      <c r="IL250" s="50"/>
      <c r="IM250" s="50"/>
      <c r="IN250" s="50"/>
      <c r="IO250" s="50"/>
      <c r="IP250" s="50"/>
      <c r="IQ250" s="50"/>
      <c r="IR250" s="50"/>
      <c r="IS250" s="50"/>
      <c r="IT250" s="50"/>
    </row>
    <row r="251" spans="1:254" s="51" customFormat="1">
      <c r="A251" s="37"/>
      <c r="B251" s="38"/>
      <c r="C251" s="39"/>
      <c r="D251" s="38"/>
      <c r="E251" s="40" t="s">
        <v>290</v>
      </c>
      <c r="F251" s="40" t="s">
        <v>501</v>
      </c>
      <c r="G251" s="41">
        <v>400000</v>
      </c>
      <c r="H251" s="41"/>
      <c r="I251" s="41"/>
      <c r="J251" s="42"/>
      <c r="K251" s="42"/>
      <c r="L251" s="42"/>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c r="CB251" s="50"/>
      <c r="CC251" s="50"/>
      <c r="CD251" s="50"/>
      <c r="CE251" s="50"/>
      <c r="CF251" s="50"/>
      <c r="CG251" s="50"/>
      <c r="CH251" s="50"/>
      <c r="CI251" s="50"/>
      <c r="CJ251" s="50"/>
      <c r="CK251" s="50"/>
      <c r="CL251" s="50"/>
      <c r="CM251" s="50"/>
      <c r="CN251" s="50"/>
      <c r="CO251" s="50"/>
      <c r="CP251" s="50"/>
      <c r="CQ251" s="50"/>
      <c r="CR251" s="50"/>
      <c r="CS251" s="50"/>
      <c r="CT251" s="50"/>
      <c r="CU251" s="50"/>
      <c r="CV251" s="50"/>
      <c r="CW251" s="50"/>
      <c r="CX251" s="50"/>
      <c r="CY251" s="50"/>
      <c r="CZ251" s="50"/>
      <c r="DA251" s="50"/>
      <c r="DB251" s="50"/>
      <c r="DC251" s="50"/>
      <c r="DD251" s="50"/>
      <c r="DE251" s="50"/>
      <c r="DF251" s="50"/>
      <c r="DG251" s="50"/>
      <c r="DH251" s="50"/>
      <c r="DI251" s="50"/>
      <c r="DJ251" s="50"/>
      <c r="DK251" s="50"/>
      <c r="DL251" s="50"/>
      <c r="DM251" s="50"/>
      <c r="DN251" s="50"/>
      <c r="DO251" s="50"/>
      <c r="DP251" s="50"/>
      <c r="DQ251" s="50"/>
      <c r="DR251" s="50"/>
      <c r="DS251" s="50"/>
      <c r="DT251" s="50"/>
      <c r="DU251" s="50"/>
      <c r="DV251" s="50"/>
      <c r="DW251" s="50"/>
      <c r="DX251" s="50"/>
      <c r="DY251" s="50"/>
      <c r="DZ251" s="50"/>
      <c r="EA251" s="50"/>
      <c r="EB251" s="50"/>
      <c r="EC251" s="50"/>
      <c r="ED251" s="50"/>
      <c r="EE251" s="50"/>
      <c r="EF251" s="50"/>
      <c r="EG251" s="50"/>
      <c r="EH251" s="50"/>
      <c r="EI251" s="50"/>
      <c r="EJ251" s="50"/>
      <c r="EK251" s="50"/>
      <c r="EL251" s="50"/>
      <c r="EM251" s="50"/>
      <c r="EN251" s="50"/>
      <c r="EO251" s="50"/>
      <c r="EP251" s="50"/>
      <c r="EQ251" s="50"/>
      <c r="ER251" s="50"/>
      <c r="ES251" s="50"/>
      <c r="ET251" s="50"/>
      <c r="EU251" s="50"/>
      <c r="EV251" s="50"/>
      <c r="EW251" s="50"/>
      <c r="EX251" s="50"/>
      <c r="EY251" s="50"/>
      <c r="EZ251" s="50"/>
      <c r="FA251" s="50"/>
      <c r="FB251" s="50"/>
      <c r="FC251" s="50"/>
      <c r="FD251" s="50"/>
      <c r="FE251" s="50"/>
      <c r="FF251" s="50"/>
      <c r="FG251" s="50"/>
      <c r="FH251" s="50"/>
      <c r="FI251" s="50"/>
      <c r="FJ251" s="50"/>
      <c r="FK251" s="50"/>
      <c r="FL251" s="50"/>
      <c r="FM251" s="50"/>
      <c r="FN251" s="50"/>
      <c r="FO251" s="50"/>
      <c r="FP251" s="50"/>
      <c r="FQ251" s="50"/>
      <c r="FR251" s="50"/>
      <c r="FS251" s="50"/>
      <c r="FT251" s="50"/>
      <c r="FU251" s="50"/>
      <c r="FV251" s="50"/>
      <c r="FW251" s="50"/>
      <c r="FX251" s="50"/>
      <c r="FY251" s="50"/>
      <c r="FZ251" s="50"/>
      <c r="GA251" s="50"/>
      <c r="GB251" s="50"/>
      <c r="GC251" s="50"/>
      <c r="GD251" s="50"/>
      <c r="GE251" s="50"/>
      <c r="GF251" s="50"/>
      <c r="GG251" s="50"/>
      <c r="GH251" s="50"/>
      <c r="GI251" s="50"/>
      <c r="GJ251" s="50"/>
      <c r="GK251" s="50"/>
      <c r="GL251" s="50"/>
      <c r="GM251" s="50"/>
      <c r="GN251" s="50"/>
      <c r="GO251" s="50"/>
      <c r="GP251" s="50"/>
      <c r="GQ251" s="50"/>
      <c r="GR251" s="50"/>
      <c r="GS251" s="50"/>
      <c r="GT251" s="50"/>
      <c r="GU251" s="50"/>
      <c r="GV251" s="50"/>
      <c r="GW251" s="50"/>
      <c r="GX251" s="50"/>
      <c r="GY251" s="50"/>
      <c r="GZ251" s="50"/>
      <c r="HA251" s="50"/>
      <c r="HB251" s="50"/>
      <c r="HC251" s="50"/>
      <c r="HD251" s="50"/>
      <c r="HE251" s="50"/>
      <c r="HF251" s="50"/>
      <c r="HG251" s="50"/>
      <c r="HH251" s="50"/>
      <c r="HI251" s="50"/>
      <c r="HJ251" s="50"/>
      <c r="HK251" s="50"/>
      <c r="HL251" s="50"/>
      <c r="HM251" s="50"/>
      <c r="HN251" s="50"/>
      <c r="HO251" s="50"/>
      <c r="HP251" s="50"/>
      <c r="HQ251" s="50"/>
      <c r="HR251" s="50"/>
      <c r="HS251" s="50"/>
      <c r="HT251" s="50"/>
      <c r="HU251" s="50"/>
      <c r="HV251" s="50"/>
      <c r="HW251" s="50"/>
      <c r="HX251" s="50"/>
      <c r="HY251" s="50"/>
      <c r="HZ251" s="50"/>
      <c r="IA251" s="50"/>
      <c r="IB251" s="50"/>
      <c r="IC251" s="50"/>
      <c r="ID251" s="50"/>
      <c r="IE251" s="50"/>
      <c r="IF251" s="50"/>
      <c r="IG251" s="50"/>
      <c r="IH251" s="50"/>
      <c r="II251" s="50"/>
      <c r="IJ251" s="50"/>
      <c r="IK251" s="50"/>
      <c r="IL251" s="50"/>
      <c r="IM251" s="50"/>
      <c r="IN251" s="50"/>
      <c r="IO251" s="50"/>
      <c r="IP251" s="50"/>
      <c r="IQ251" s="50"/>
      <c r="IR251" s="50"/>
      <c r="IS251" s="50"/>
      <c r="IT251" s="50"/>
    </row>
    <row r="252" spans="1:254" s="51" customFormat="1">
      <c r="A252" s="37"/>
      <c r="B252" s="38"/>
      <c r="C252" s="39"/>
      <c r="D252" s="38"/>
      <c r="E252" s="40" t="s">
        <v>290</v>
      </c>
      <c r="F252" s="40" t="s">
        <v>473</v>
      </c>
      <c r="G252" s="41">
        <v>250000</v>
      </c>
      <c r="H252" s="41"/>
      <c r="I252" s="41"/>
      <c r="J252" s="42"/>
      <c r="K252" s="42"/>
      <c r="L252" s="42"/>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50"/>
      <c r="BY252" s="50"/>
      <c r="BZ252" s="50"/>
      <c r="CA252" s="50"/>
      <c r="CB252" s="50"/>
      <c r="CC252" s="50"/>
      <c r="CD252" s="50"/>
      <c r="CE252" s="50"/>
      <c r="CF252" s="50"/>
      <c r="CG252" s="50"/>
      <c r="CH252" s="50"/>
      <c r="CI252" s="50"/>
      <c r="CJ252" s="50"/>
      <c r="CK252" s="50"/>
      <c r="CL252" s="50"/>
      <c r="CM252" s="50"/>
      <c r="CN252" s="50"/>
      <c r="CO252" s="50"/>
      <c r="CP252" s="50"/>
      <c r="CQ252" s="50"/>
      <c r="CR252" s="50"/>
      <c r="CS252" s="50"/>
      <c r="CT252" s="50"/>
      <c r="CU252" s="50"/>
      <c r="CV252" s="50"/>
      <c r="CW252" s="50"/>
      <c r="CX252" s="50"/>
      <c r="CY252" s="50"/>
      <c r="CZ252" s="50"/>
      <c r="DA252" s="50"/>
      <c r="DB252" s="50"/>
      <c r="DC252" s="50"/>
      <c r="DD252" s="50"/>
      <c r="DE252" s="50"/>
      <c r="DF252" s="50"/>
      <c r="DG252" s="50"/>
      <c r="DH252" s="50"/>
      <c r="DI252" s="50"/>
      <c r="DJ252" s="50"/>
      <c r="DK252" s="50"/>
      <c r="DL252" s="50"/>
      <c r="DM252" s="50"/>
      <c r="DN252" s="50"/>
      <c r="DO252" s="50"/>
      <c r="DP252" s="50"/>
      <c r="DQ252" s="50"/>
      <c r="DR252" s="50"/>
      <c r="DS252" s="50"/>
      <c r="DT252" s="50"/>
      <c r="DU252" s="50"/>
      <c r="DV252" s="50"/>
      <c r="DW252" s="50"/>
      <c r="DX252" s="50"/>
      <c r="DY252" s="50"/>
      <c r="DZ252" s="50"/>
      <c r="EA252" s="50"/>
      <c r="EB252" s="50"/>
      <c r="EC252" s="50"/>
      <c r="ED252" s="50"/>
      <c r="EE252" s="50"/>
      <c r="EF252" s="50"/>
      <c r="EG252" s="50"/>
      <c r="EH252" s="50"/>
      <c r="EI252" s="50"/>
      <c r="EJ252" s="50"/>
      <c r="EK252" s="50"/>
      <c r="EL252" s="50"/>
      <c r="EM252" s="50"/>
      <c r="EN252" s="50"/>
      <c r="EO252" s="50"/>
      <c r="EP252" s="50"/>
      <c r="EQ252" s="50"/>
      <c r="ER252" s="50"/>
      <c r="ES252" s="50"/>
      <c r="ET252" s="50"/>
      <c r="EU252" s="50"/>
      <c r="EV252" s="50"/>
      <c r="EW252" s="50"/>
      <c r="EX252" s="50"/>
      <c r="EY252" s="50"/>
      <c r="EZ252" s="50"/>
      <c r="FA252" s="50"/>
      <c r="FB252" s="50"/>
      <c r="FC252" s="50"/>
      <c r="FD252" s="50"/>
      <c r="FE252" s="50"/>
      <c r="FF252" s="50"/>
      <c r="FG252" s="50"/>
      <c r="FH252" s="50"/>
      <c r="FI252" s="50"/>
      <c r="FJ252" s="50"/>
      <c r="FK252" s="50"/>
      <c r="FL252" s="50"/>
      <c r="FM252" s="50"/>
      <c r="FN252" s="50"/>
      <c r="FO252" s="50"/>
      <c r="FP252" s="50"/>
      <c r="FQ252" s="50"/>
      <c r="FR252" s="50"/>
      <c r="FS252" s="50"/>
      <c r="FT252" s="50"/>
      <c r="FU252" s="50"/>
      <c r="FV252" s="50"/>
      <c r="FW252" s="50"/>
      <c r="FX252" s="50"/>
      <c r="FY252" s="50"/>
      <c r="FZ252" s="50"/>
      <c r="GA252" s="50"/>
      <c r="GB252" s="50"/>
      <c r="GC252" s="50"/>
      <c r="GD252" s="50"/>
      <c r="GE252" s="50"/>
      <c r="GF252" s="50"/>
      <c r="GG252" s="50"/>
      <c r="GH252" s="50"/>
      <c r="GI252" s="50"/>
      <c r="GJ252" s="50"/>
      <c r="GK252" s="50"/>
      <c r="GL252" s="50"/>
      <c r="GM252" s="50"/>
      <c r="GN252" s="50"/>
      <c r="GO252" s="50"/>
      <c r="GP252" s="50"/>
      <c r="GQ252" s="50"/>
      <c r="GR252" s="50"/>
      <c r="GS252" s="50"/>
      <c r="GT252" s="50"/>
      <c r="GU252" s="50"/>
      <c r="GV252" s="50"/>
      <c r="GW252" s="50"/>
      <c r="GX252" s="50"/>
      <c r="GY252" s="50"/>
      <c r="GZ252" s="50"/>
      <c r="HA252" s="50"/>
      <c r="HB252" s="50"/>
      <c r="HC252" s="50"/>
      <c r="HD252" s="50"/>
      <c r="HE252" s="50"/>
      <c r="HF252" s="50"/>
      <c r="HG252" s="50"/>
      <c r="HH252" s="50"/>
      <c r="HI252" s="50"/>
      <c r="HJ252" s="50"/>
      <c r="HK252" s="50"/>
      <c r="HL252" s="50"/>
      <c r="HM252" s="50"/>
      <c r="HN252" s="50"/>
      <c r="HO252" s="50"/>
      <c r="HP252" s="50"/>
      <c r="HQ252" s="50"/>
      <c r="HR252" s="50"/>
      <c r="HS252" s="50"/>
      <c r="HT252" s="50"/>
      <c r="HU252" s="50"/>
      <c r="HV252" s="50"/>
      <c r="HW252" s="50"/>
      <c r="HX252" s="50"/>
      <c r="HY252" s="50"/>
      <c r="HZ252" s="50"/>
      <c r="IA252" s="50"/>
      <c r="IB252" s="50"/>
      <c r="IC252" s="50"/>
      <c r="ID252" s="50"/>
      <c r="IE252" s="50"/>
      <c r="IF252" s="50"/>
      <c r="IG252" s="50"/>
      <c r="IH252" s="50"/>
      <c r="II252" s="50"/>
      <c r="IJ252" s="50"/>
      <c r="IK252" s="50"/>
      <c r="IL252" s="50"/>
      <c r="IM252" s="50"/>
      <c r="IN252" s="50"/>
      <c r="IO252" s="50"/>
      <c r="IP252" s="50"/>
      <c r="IQ252" s="50"/>
      <c r="IR252" s="50"/>
      <c r="IS252" s="50"/>
      <c r="IT252" s="50"/>
    </row>
    <row r="253" spans="1:254" s="51" customFormat="1">
      <c r="A253" s="37"/>
      <c r="B253" s="38"/>
      <c r="C253" s="39"/>
      <c r="D253" s="38"/>
      <c r="E253" s="40" t="s">
        <v>290</v>
      </c>
      <c r="F253" s="40" t="s">
        <v>474</v>
      </c>
      <c r="G253" s="41">
        <v>20000</v>
      </c>
      <c r="H253" s="41"/>
      <c r="I253" s="41"/>
      <c r="J253" s="42"/>
      <c r="K253" s="42"/>
      <c r="L253" s="42"/>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50"/>
      <c r="CA253" s="50"/>
      <c r="CB253" s="50"/>
      <c r="CC253" s="50"/>
      <c r="CD253" s="50"/>
      <c r="CE253" s="50"/>
      <c r="CF253" s="50"/>
      <c r="CG253" s="50"/>
      <c r="CH253" s="50"/>
      <c r="CI253" s="50"/>
      <c r="CJ253" s="50"/>
      <c r="CK253" s="50"/>
      <c r="CL253" s="50"/>
      <c r="CM253" s="50"/>
      <c r="CN253" s="50"/>
      <c r="CO253" s="50"/>
      <c r="CP253" s="50"/>
      <c r="CQ253" s="50"/>
      <c r="CR253" s="50"/>
      <c r="CS253" s="50"/>
      <c r="CT253" s="50"/>
      <c r="CU253" s="50"/>
      <c r="CV253" s="50"/>
      <c r="CW253" s="50"/>
      <c r="CX253" s="50"/>
      <c r="CY253" s="50"/>
      <c r="CZ253" s="50"/>
      <c r="DA253" s="50"/>
      <c r="DB253" s="50"/>
      <c r="DC253" s="50"/>
      <c r="DD253" s="50"/>
      <c r="DE253" s="50"/>
      <c r="DF253" s="50"/>
      <c r="DG253" s="50"/>
      <c r="DH253" s="50"/>
      <c r="DI253" s="50"/>
      <c r="DJ253" s="50"/>
      <c r="DK253" s="50"/>
      <c r="DL253" s="50"/>
      <c r="DM253" s="50"/>
      <c r="DN253" s="50"/>
      <c r="DO253" s="50"/>
      <c r="DP253" s="50"/>
      <c r="DQ253" s="50"/>
      <c r="DR253" s="50"/>
      <c r="DS253" s="50"/>
      <c r="DT253" s="50"/>
      <c r="DU253" s="50"/>
      <c r="DV253" s="50"/>
      <c r="DW253" s="50"/>
      <c r="DX253" s="50"/>
      <c r="DY253" s="50"/>
      <c r="DZ253" s="50"/>
      <c r="EA253" s="50"/>
      <c r="EB253" s="50"/>
      <c r="EC253" s="50"/>
      <c r="ED253" s="50"/>
      <c r="EE253" s="50"/>
      <c r="EF253" s="50"/>
      <c r="EG253" s="50"/>
      <c r="EH253" s="50"/>
      <c r="EI253" s="50"/>
      <c r="EJ253" s="50"/>
      <c r="EK253" s="50"/>
      <c r="EL253" s="50"/>
      <c r="EM253" s="50"/>
      <c r="EN253" s="50"/>
      <c r="EO253" s="50"/>
      <c r="EP253" s="50"/>
      <c r="EQ253" s="50"/>
      <c r="ER253" s="50"/>
      <c r="ES253" s="50"/>
      <c r="ET253" s="50"/>
      <c r="EU253" s="50"/>
      <c r="EV253" s="50"/>
      <c r="EW253" s="50"/>
      <c r="EX253" s="50"/>
      <c r="EY253" s="50"/>
      <c r="EZ253" s="50"/>
      <c r="FA253" s="50"/>
      <c r="FB253" s="50"/>
      <c r="FC253" s="50"/>
      <c r="FD253" s="50"/>
      <c r="FE253" s="50"/>
      <c r="FF253" s="50"/>
      <c r="FG253" s="50"/>
      <c r="FH253" s="50"/>
      <c r="FI253" s="50"/>
      <c r="FJ253" s="50"/>
      <c r="FK253" s="50"/>
      <c r="FL253" s="50"/>
      <c r="FM253" s="50"/>
      <c r="FN253" s="50"/>
      <c r="FO253" s="50"/>
      <c r="FP253" s="50"/>
      <c r="FQ253" s="50"/>
      <c r="FR253" s="50"/>
      <c r="FS253" s="50"/>
      <c r="FT253" s="50"/>
      <c r="FU253" s="50"/>
      <c r="FV253" s="50"/>
      <c r="FW253" s="50"/>
      <c r="FX253" s="50"/>
      <c r="FY253" s="50"/>
      <c r="FZ253" s="50"/>
      <c r="GA253" s="50"/>
      <c r="GB253" s="50"/>
      <c r="GC253" s="50"/>
      <c r="GD253" s="50"/>
      <c r="GE253" s="50"/>
      <c r="GF253" s="50"/>
      <c r="GG253" s="50"/>
      <c r="GH253" s="50"/>
      <c r="GI253" s="50"/>
      <c r="GJ253" s="50"/>
      <c r="GK253" s="50"/>
      <c r="GL253" s="50"/>
      <c r="GM253" s="50"/>
      <c r="GN253" s="50"/>
      <c r="GO253" s="50"/>
      <c r="GP253" s="50"/>
      <c r="GQ253" s="50"/>
      <c r="GR253" s="50"/>
      <c r="GS253" s="50"/>
      <c r="GT253" s="50"/>
      <c r="GU253" s="50"/>
      <c r="GV253" s="50"/>
      <c r="GW253" s="50"/>
      <c r="GX253" s="50"/>
      <c r="GY253" s="50"/>
      <c r="GZ253" s="50"/>
      <c r="HA253" s="50"/>
      <c r="HB253" s="50"/>
      <c r="HC253" s="50"/>
      <c r="HD253" s="50"/>
      <c r="HE253" s="50"/>
      <c r="HF253" s="50"/>
      <c r="HG253" s="50"/>
      <c r="HH253" s="50"/>
      <c r="HI253" s="50"/>
      <c r="HJ253" s="50"/>
      <c r="HK253" s="50"/>
      <c r="HL253" s="50"/>
      <c r="HM253" s="50"/>
      <c r="HN253" s="50"/>
      <c r="HO253" s="50"/>
      <c r="HP253" s="50"/>
      <c r="HQ253" s="50"/>
      <c r="HR253" s="50"/>
      <c r="HS253" s="50"/>
      <c r="HT253" s="50"/>
      <c r="HU253" s="50"/>
      <c r="HV253" s="50"/>
      <c r="HW253" s="50"/>
      <c r="HX253" s="50"/>
      <c r="HY253" s="50"/>
      <c r="HZ253" s="50"/>
      <c r="IA253" s="50"/>
      <c r="IB253" s="50"/>
      <c r="IC253" s="50"/>
      <c r="ID253" s="50"/>
      <c r="IE253" s="50"/>
      <c r="IF253" s="50"/>
      <c r="IG253" s="50"/>
      <c r="IH253" s="50"/>
      <c r="II253" s="50"/>
      <c r="IJ253" s="50"/>
      <c r="IK253" s="50"/>
      <c r="IL253" s="50"/>
      <c r="IM253" s="50"/>
      <c r="IN253" s="50"/>
      <c r="IO253" s="50"/>
      <c r="IP253" s="50"/>
      <c r="IQ253" s="50"/>
      <c r="IR253" s="50"/>
      <c r="IS253" s="50"/>
      <c r="IT253" s="50"/>
    </row>
    <row r="254" spans="1:254" s="51" customFormat="1">
      <c r="A254" s="37"/>
      <c r="B254" s="38"/>
      <c r="C254" s="39"/>
      <c r="D254" s="38"/>
      <c r="E254" s="40" t="s">
        <v>290</v>
      </c>
      <c r="F254" s="40" t="s">
        <v>475</v>
      </c>
      <c r="G254" s="41">
        <v>35000</v>
      </c>
      <c r="H254" s="41"/>
      <c r="I254" s="41"/>
      <c r="J254" s="42"/>
      <c r="K254" s="42"/>
      <c r="L254" s="42"/>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c r="CP254" s="50"/>
      <c r="CQ254" s="50"/>
      <c r="CR254" s="50"/>
      <c r="CS254" s="50"/>
      <c r="CT254" s="50"/>
      <c r="CU254" s="50"/>
      <c r="CV254" s="50"/>
      <c r="CW254" s="50"/>
      <c r="CX254" s="50"/>
      <c r="CY254" s="50"/>
      <c r="CZ254" s="50"/>
      <c r="DA254" s="50"/>
      <c r="DB254" s="50"/>
      <c r="DC254" s="50"/>
      <c r="DD254" s="50"/>
      <c r="DE254" s="50"/>
      <c r="DF254" s="50"/>
      <c r="DG254" s="50"/>
      <c r="DH254" s="50"/>
      <c r="DI254" s="50"/>
      <c r="DJ254" s="50"/>
      <c r="DK254" s="50"/>
      <c r="DL254" s="50"/>
      <c r="DM254" s="50"/>
      <c r="DN254" s="50"/>
      <c r="DO254" s="50"/>
      <c r="DP254" s="50"/>
      <c r="DQ254" s="50"/>
      <c r="DR254" s="50"/>
      <c r="DS254" s="50"/>
      <c r="DT254" s="50"/>
      <c r="DU254" s="50"/>
      <c r="DV254" s="50"/>
      <c r="DW254" s="50"/>
      <c r="DX254" s="50"/>
      <c r="DY254" s="50"/>
      <c r="DZ254" s="50"/>
      <c r="EA254" s="50"/>
      <c r="EB254" s="50"/>
      <c r="EC254" s="50"/>
      <c r="ED254" s="50"/>
      <c r="EE254" s="50"/>
      <c r="EF254" s="50"/>
      <c r="EG254" s="50"/>
      <c r="EH254" s="50"/>
      <c r="EI254" s="50"/>
      <c r="EJ254" s="50"/>
      <c r="EK254" s="50"/>
      <c r="EL254" s="50"/>
      <c r="EM254" s="50"/>
      <c r="EN254" s="50"/>
      <c r="EO254" s="50"/>
      <c r="EP254" s="50"/>
      <c r="EQ254" s="50"/>
      <c r="ER254" s="50"/>
      <c r="ES254" s="50"/>
      <c r="ET254" s="50"/>
      <c r="EU254" s="50"/>
      <c r="EV254" s="50"/>
      <c r="EW254" s="50"/>
      <c r="EX254" s="50"/>
      <c r="EY254" s="50"/>
      <c r="EZ254" s="50"/>
      <c r="FA254" s="50"/>
      <c r="FB254" s="50"/>
      <c r="FC254" s="50"/>
      <c r="FD254" s="50"/>
      <c r="FE254" s="50"/>
      <c r="FF254" s="50"/>
      <c r="FG254" s="50"/>
      <c r="FH254" s="50"/>
      <c r="FI254" s="50"/>
      <c r="FJ254" s="50"/>
      <c r="FK254" s="50"/>
      <c r="FL254" s="50"/>
      <c r="FM254" s="50"/>
      <c r="FN254" s="50"/>
      <c r="FO254" s="50"/>
      <c r="FP254" s="50"/>
      <c r="FQ254" s="50"/>
      <c r="FR254" s="50"/>
      <c r="FS254" s="50"/>
      <c r="FT254" s="50"/>
      <c r="FU254" s="50"/>
      <c r="FV254" s="50"/>
      <c r="FW254" s="50"/>
      <c r="FX254" s="50"/>
      <c r="FY254" s="50"/>
      <c r="FZ254" s="50"/>
      <c r="GA254" s="50"/>
      <c r="GB254" s="50"/>
      <c r="GC254" s="50"/>
      <c r="GD254" s="50"/>
      <c r="GE254" s="50"/>
      <c r="GF254" s="50"/>
      <c r="GG254" s="50"/>
      <c r="GH254" s="50"/>
      <c r="GI254" s="50"/>
      <c r="GJ254" s="50"/>
      <c r="GK254" s="50"/>
      <c r="GL254" s="50"/>
      <c r="GM254" s="50"/>
      <c r="GN254" s="50"/>
      <c r="GO254" s="50"/>
      <c r="GP254" s="50"/>
      <c r="GQ254" s="50"/>
      <c r="GR254" s="50"/>
      <c r="GS254" s="50"/>
      <c r="GT254" s="50"/>
      <c r="GU254" s="50"/>
      <c r="GV254" s="50"/>
      <c r="GW254" s="50"/>
      <c r="GX254" s="50"/>
      <c r="GY254" s="50"/>
      <c r="GZ254" s="50"/>
      <c r="HA254" s="50"/>
      <c r="HB254" s="50"/>
      <c r="HC254" s="50"/>
      <c r="HD254" s="50"/>
      <c r="HE254" s="50"/>
      <c r="HF254" s="50"/>
      <c r="HG254" s="50"/>
      <c r="HH254" s="50"/>
      <c r="HI254" s="50"/>
      <c r="HJ254" s="50"/>
      <c r="HK254" s="50"/>
      <c r="HL254" s="50"/>
      <c r="HM254" s="50"/>
      <c r="HN254" s="50"/>
      <c r="HO254" s="50"/>
      <c r="HP254" s="50"/>
      <c r="HQ254" s="50"/>
      <c r="HR254" s="50"/>
      <c r="HS254" s="50"/>
      <c r="HT254" s="50"/>
      <c r="HU254" s="50"/>
      <c r="HV254" s="50"/>
      <c r="HW254" s="50"/>
      <c r="HX254" s="50"/>
      <c r="HY254" s="50"/>
      <c r="HZ254" s="50"/>
      <c r="IA254" s="50"/>
      <c r="IB254" s="50"/>
      <c r="IC254" s="50"/>
      <c r="ID254" s="50"/>
      <c r="IE254" s="50"/>
      <c r="IF254" s="50"/>
      <c r="IG254" s="50"/>
      <c r="IH254" s="50"/>
      <c r="II254" s="50"/>
      <c r="IJ254" s="50"/>
      <c r="IK254" s="50"/>
      <c r="IL254" s="50"/>
      <c r="IM254" s="50"/>
      <c r="IN254" s="50"/>
      <c r="IO254" s="50"/>
      <c r="IP254" s="50"/>
      <c r="IQ254" s="50"/>
      <c r="IR254" s="50"/>
      <c r="IS254" s="50"/>
      <c r="IT254" s="50"/>
    </row>
    <row r="255" spans="1:254" s="51" customFormat="1">
      <c r="A255" s="37"/>
      <c r="B255" s="38"/>
      <c r="C255" s="39"/>
      <c r="D255" s="38"/>
      <c r="E255" s="40" t="s">
        <v>290</v>
      </c>
      <c r="F255" s="40" t="s">
        <v>476</v>
      </c>
      <c r="G255" s="41">
        <v>300000</v>
      </c>
      <c r="H255" s="41"/>
      <c r="I255" s="41"/>
      <c r="J255" s="42"/>
      <c r="K255" s="42"/>
      <c r="L255" s="42"/>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row>
    <row r="256" spans="1:254" s="51" customFormat="1">
      <c r="A256" s="37"/>
      <c r="B256" s="38"/>
      <c r="C256" s="39"/>
      <c r="D256" s="38"/>
      <c r="E256" s="40" t="s">
        <v>290</v>
      </c>
      <c r="F256" s="40" t="s">
        <v>477</v>
      </c>
      <c r="G256" s="41">
        <v>40000</v>
      </c>
      <c r="H256" s="41"/>
      <c r="I256" s="41"/>
      <c r="J256" s="42"/>
      <c r="K256" s="42"/>
      <c r="L256" s="42"/>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row>
    <row r="257" spans="1:254" s="51" customFormat="1">
      <c r="A257" s="37"/>
      <c r="B257" s="38"/>
      <c r="C257" s="39"/>
      <c r="D257" s="38"/>
      <c r="E257" s="40" t="s">
        <v>290</v>
      </c>
      <c r="F257" s="40" t="s">
        <v>478</v>
      </c>
      <c r="G257" s="41">
        <v>300000</v>
      </c>
      <c r="H257" s="41"/>
      <c r="I257" s="41"/>
      <c r="J257" s="42"/>
      <c r="K257" s="42"/>
      <c r="L257" s="42"/>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row>
    <row r="258" spans="1:254" s="51" customFormat="1">
      <c r="A258" s="37"/>
      <c r="B258" s="38"/>
      <c r="C258" s="39"/>
      <c r="D258" s="38"/>
      <c r="E258" s="40" t="s">
        <v>290</v>
      </c>
      <c r="F258" s="40" t="s">
        <v>479</v>
      </c>
      <c r="G258" s="41">
        <v>60000</v>
      </c>
      <c r="H258" s="41"/>
      <c r="I258" s="41"/>
      <c r="J258" s="42"/>
      <c r="K258" s="42"/>
      <c r="L258" s="42"/>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row>
    <row r="259" spans="1:254" s="51" customFormat="1">
      <c r="A259" s="37"/>
      <c r="B259" s="38"/>
      <c r="C259" s="39"/>
      <c r="D259" s="38"/>
      <c r="E259" s="40" t="s">
        <v>290</v>
      </c>
      <c r="F259" s="40" t="s">
        <v>480</v>
      </c>
      <c r="G259" s="41">
        <v>173599.92</v>
      </c>
      <c r="H259" s="41"/>
      <c r="I259" s="41"/>
      <c r="J259" s="42"/>
      <c r="K259" s="42"/>
      <c r="L259" s="42"/>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row>
    <row r="260" spans="1:254" s="51" customFormat="1">
      <c r="A260" s="37"/>
      <c r="B260" s="38"/>
      <c r="C260" s="39"/>
      <c r="D260" s="38"/>
      <c r="E260" s="40" t="s">
        <v>290</v>
      </c>
      <c r="F260" s="40" t="s">
        <v>458</v>
      </c>
      <c r="G260" s="41">
        <v>150000</v>
      </c>
      <c r="H260" s="41"/>
      <c r="I260" s="41"/>
      <c r="J260" s="42"/>
      <c r="K260" s="42"/>
      <c r="L260" s="42"/>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row>
    <row r="261" spans="1:254" s="51" customFormat="1">
      <c r="A261" s="37"/>
      <c r="B261" s="38"/>
      <c r="C261" s="39"/>
      <c r="D261" s="38"/>
      <c r="E261" s="40" t="s">
        <v>290</v>
      </c>
      <c r="F261" s="40" t="s">
        <v>481</v>
      </c>
      <c r="G261" s="40">
        <v>70000</v>
      </c>
      <c r="H261" s="41"/>
      <c r="I261" s="41"/>
      <c r="J261" s="42"/>
      <c r="K261" s="42"/>
      <c r="L261" s="42"/>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row>
    <row r="262" spans="1:254" s="51" customFormat="1">
      <c r="A262" s="37"/>
      <c r="B262" s="38"/>
      <c r="C262" s="39"/>
      <c r="D262" s="38"/>
      <c r="E262" s="40" t="s">
        <v>290</v>
      </c>
      <c r="F262" s="40" t="s">
        <v>459</v>
      </c>
      <c r="G262" s="40">
        <v>31500</v>
      </c>
      <c r="H262" s="41"/>
      <c r="I262" s="41"/>
      <c r="J262" s="42"/>
      <c r="K262" s="42"/>
      <c r="L262" s="42"/>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row>
    <row r="263" spans="1:254" s="51" customFormat="1">
      <c r="A263" s="37"/>
      <c r="B263" s="38"/>
      <c r="C263" s="39"/>
      <c r="D263" s="38"/>
      <c r="E263" s="40" t="s">
        <v>290</v>
      </c>
      <c r="F263" s="40" t="s">
        <v>482</v>
      </c>
      <c r="G263" s="40">
        <v>100000</v>
      </c>
      <c r="H263" s="41"/>
      <c r="I263" s="41"/>
      <c r="J263" s="42"/>
      <c r="K263" s="42"/>
      <c r="L263" s="42"/>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row>
    <row r="264" spans="1:254" s="51" customFormat="1">
      <c r="A264" s="37"/>
      <c r="B264" s="38"/>
      <c r="C264" s="39"/>
      <c r="D264" s="38"/>
      <c r="E264" s="40" t="s">
        <v>290</v>
      </c>
      <c r="F264" s="40" t="s">
        <v>483</v>
      </c>
      <c r="G264" s="40">
        <v>50000</v>
      </c>
      <c r="H264" s="41"/>
      <c r="I264" s="41"/>
      <c r="J264" s="42"/>
      <c r="K264" s="42"/>
      <c r="L264" s="42"/>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row>
    <row r="265" spans="1:254" s="51" customFormat="1">
      <c r="A265" s="37"/>
      <c r="B265" s="38"/>
      <c r="C265" s="39"/>
      <c r="D265" s="38"/>
      <c r="E265" s="40" t="s">
        <v>290</v>
      </c>
      <c r="F265" s="40" t="s">
        <v>484</v>
      </c>
      <c r="G265" s="41">
        <v>100000</v>
      </c>
      <c r="H265" s="41"/>
      <c r="I265" s="41"/>
      <c r="J265" s="42"/>
      <c r="K265" s="42"/>
      <c r="L265" s="42"/>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row>
    <row r="266" spans="1:254" s="51" customFormat="1">
      <c r="A266" s="37"/>
      <c r="B266" s="38"/>
      <c r="C266" s="39"/>
      <c r="D266" s="38"/>
      <c r="E266" s="40" t="s">
        <v>290</v>
      </c>
      <c r="F266" s="40" t="s">
        <v>460</v>
      </c>
      <c r="G266" s="41">
        <v>80000</v>
      </c>
      <c r="H266" s="41"/>
      <c r="I266" s="41"/>
      <c r="J266" s="42"/>
      <c r="K266" s="42"/>
      <c r="L266" s="42"/>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row>
    <row r="267" spans="1:254" s="51" customFormat="1">
      <c r="A267" s="37"/>
      <c r="B267" s="38"/>
      <c r="C267" s="39"/>
      <c r="D267" s="38"/>
      <c r="E267" s="40" t="s">
        <v>290</v>
      </c>
      <c r="F267" s="40" t="s">
        <v>485</v>
      </c>
      <c r="G267" s="41">
        <v>300000</v>
      </c>
      <c r="H267" s="41"/>
      <c r="I267" s="41"/>
      <c r="J267" s="42"/>
      <c r="K267" s="42"/>
      <c r="L267" s="42"/>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row>
    <row r="268" spans="1:254" s="51" customFormat="1">
      <c r="A268" s="37"/>
      <c r="B268" s="38"/>
      <c r="C268" s="39"/>
      <c r="D268" s="38"/>
      <c r="E268" s="40" t="s">
        <v>290</v>
      </c>
      <c r="F268" s="40" t="s">
        <v>376</v>
      </c>
      <c r="G268" s="41">
        <v>146400</v>
      </c>
      <c r="H268" s="41"/>
      <c r="I268" s="41"/>
      <c r="J268" s="42"/>
      <c r="K268" s="42"/>
      <c r="L268" s="42"/>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row>
    <row r="269" spans="1:254" s="51" customFormat="1">
      <c r="A269" s="37"/>
      <c r="B269" s="38"/>
      <c r="C269" s="39"/>
      <c r="D269" s="38"/>
      <c r="E269" s="40" t="s">
        <v>290</v>
      </c>
      <c r="F269" s="40" t="s">
        <v>486</v>
      </c>
      <c r="G269" s="41">
        <v>350000</v>
      </c>
      <c r="H269" s="41"/>
      <c r="I269" s="41"/>
      <c r="J269" s="42"/>
      <c r="K269" s="42"/>
      <c r="L269" s="42"/>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row>
    <row r="270" spans="1:254" s="51" customFormat="1">
      <c r="A270" s="37"/>
      <c r="B270" s="38"/>
      <c r="C270" s="39"/>
      <c r="D270" s="38"/>
      <c r="E270" s="40" t="s">
        <v>290</v>
      </c>
      <c r="F270" s="40" t="s">
        <v>487</v>
      </c>
      <c r="G270" s="41">
        <v>190000</v>
      </c>
      <c r="H270" s="41"/>
      <c r="I270" s="41"/>
      <c r="J270" s="42"/>
      <c r="K270" s="42"/>
      <c r="L270" s="42"/>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row>
    <row r="271" spans="1:254" s="51" customFormat="1">
      <c r="A271" s="37"/>
      <c r="B271" s="38"/>
      <c r="C271" s="39"/>
      <c r="D271" s="38"/>
      <c r="E271" s="40" t="s">
        <v>290</v>
      </c>
      <c r="F271" s="40" t="s">
        <v>461</v>
      </c>
      <c r="G271" s="41">
        <v>50000</v>
      </c>
      <c r="H271" s="41"/>
      <c r="I271" s="41"/>
      <c r="J271" s="42"/>
      <c r="K271" s="42"/>
      <c r="L271" s="42"/>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row>
    <row r="272" spans="1:254" s="51" customFormat="1">
      <c r="A272" s="37"/>
      <c r="B272" s="38"/>
      <c r="C272" s="39"/>
      <c r="D272" s="38"/>
      <c r="E272" s="40" t="s">
        <v>290</v>
      </c>
      <c r="F272" s="40" t="s">
        <v>488</v>
      </c>
      <c r="G272" s="41">
        <v>20000</v>
      </c>
      <c r="H272" s="41"/>
      <c r="I272" s="41"/>
      <c r="J272" s="42"/>
      <c r="K272" s="42"/>
      <c r="L272" s="42"/>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row>
    <row r="273" spans="1:254" s="51" customFormat="1">
      <c r="A273" s="37"/>
      <c r="B273" s="38"/>
      <c r="C273" s="39"/>
      <c r="D273" s="38"/>
      <c r="E273" s="40" t="s">
        <v>290</v>
      </c>
      <c r="F273" s="40" t="s">
        <v>489</v>
      </c>
      <c r="G273" s="41">
        <v>46000</v>
      </c>
      <c r="H273" s="41"/>
      <c r="I273" s="41"/>
      <c r="J273" s="42"/>
      <c r="K273" s="42"/>
      <c r="L273" s="42"/>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row>
    <row r="274" spans="1:254" s="51" customFormat="1">
      <c r="A274" s="37"/>
      <c r="B274" s="38"/>
      <c r="C274" s="39"/>
      <c r="D274" s="38"/>
      <c r="E274" s="40" t="s">
        <v>290</v>
      </c>
      <c r="F274" s="40" t="s">
        <v>490</v>
      </c>
      <c r="G274" s="41">
        <v>200000</v>
      </c>
      <c r="H274" s="41"/>
      <c r="I274" s="41"/>
      <c r="J274" s="42"/>
      <c r="K274" s="42"/>
      <c r="L274" s="42"/>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row>
    <row r="275" spans="1:254" s="51" customFormat="1">
      <c r="A275" s="37"/>
      <c r="B275" s="38"/>
      <c r="C275" s="39"/>
      <c r="D275" s="38"/>
      <c r="E275" s="40" t="s">
        <v>290</v>
      </c>
      <c r="F275" s="40" t="s">
        <v>491</v>
      </c>
      <c r="G275" s="41">
        <v>113460</v>
      </c>
      <c r="H275" s="41"/>
      <c r="I275" s="41"/>
      <c r="J275" s="42"/>
      <c r="K275" s="42"/>
      <c r="L275" s="42"/>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row>
    <row r="276" spans="1:254" s="51" customFormat="1">
      <c r="A276" s="37"/>
      <c r="B276" s="38"/>
      <c r="C276" s="39"/>
      <c r="D276" s="38"/>
      <c r="E276" s="40" t="s">
        <v>290</v>
      </c>
      <c r="F276" s="40" t="s">
        <v>462</v>
      </c>
      <c r="G276" s="41">
        <v>45000</v>
      </c>
      <c r="H276" s="41"/>
      <c r="I276" s="41"/>
      <c r="J276" s="42"/>
      <c r="K276" s="42"/>
      <c r="L276" s="42"/>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row>
    <row r="277" spans="1:254" s="51" customFormat="1">
      <c r="A277" s="37"/>
      <c r="B277" s="38"/>
      <c r="C277" s="39"/>
      <c r="D277" s="38"/>
      <c r="E277" s="40" t="s">
        <v>290</v>
      </c>
      <c r="F277" s="40" t="s">
        <v>463</v>
      </c>
      <c r="G277" s="41">
        <v>50000</v>
      </c>
      <c r="H277" s="41"/>
      <c r="I277" s="41"/>
      <c r="J277" s="42"/>
      <c r="K277" s="42"/>
      <c r="L277" s="42"/>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row>
    <row r="278" spans="1:254" s="51" customFormat="1">
      <c r="A278" s="37"/>
      <c r="B278" s="38"/>
      <c r="C278" s="39"/>
      <c r="D278" s="38"/>
      <c r="E278" s="40" t="s">
        <v>290</v>
      </c>
      <c r="F278" s="40" t="s">
        <v>492</v>
      </c>
      <c r="G278" s="41">
        <v>300000</v>
      </c>
      <c r="H278" s="41"/>
      <c r="I278" s="41"/>
      <c r="J278" s="42"/>
      <c r="K278" s="42"/>
      <c r="L278" s="42"/>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row>
    <row r="279" spans="1:254" s="51" customFormat="1">
      <c r="A279" s="37"/>
      <c r="B279" s="38"/>
      <c r="C279" s="39"/>
      <c r="D279" s="38"/>
      <c r="E279" s="40" t="s">
        <v>290</v>
      </c>
      <c r="F279" s="40" t="s">
        <v>493</v>
      </c>
      <c r="G279" s="41">
        <v>200000</v>
      </c>
      <c r="H279" s="41"/>
      <c r="I279" s="41"/>
      <c r="J279" s="42"/>
      <c r="K279" s="42"/>
      <c r="L279" s="42"/>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row>
    <row r="280" spans="1:254" s="51" customFormat="1">
      <c r="A280" s="37"/>
      <c r="B280" s="38"/>
      <c r="C280" s="39"/>
      <c r="D280" s="38"/>
      <c r="E280" s="40" t="s">
        <v>290</v>
      </c>
      <c r="F280" s="40" t="s">
        <v>464</v>
      </c>
      <c r="G280" s="41">
        <v>15000</v>
      </c>
      <c r="H280" s="41"/>
      <c r="I280" s="41"/>
      <c r="J280" s="42"/>
      <c r="K280" s="42"/>
      <c r="L280" s="42"/>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row>
    <row r="281" spans="1:254" s="51" customFormat="1">
      <c r="A281" s="37"/>
      <c r="B281" s="38"/>
      <c r="C281" s="39"/>
      <c r="D281" s="38"/>
      <c r="E281" s="40" t="s">
        <v>290</v>
      </c>
      <c r="F281" s="40" t="s">
        <v>465</v>
      </c>
      <c r="G281" s="41">
        <v>40000</v>
      </c>
      <c r="H281" s="41"/>
      <c r="I281" s="41"/>
      <c r="J281" s="42"/>
      <c r="K281" s="42"/>
      <c r="L281" s="42"/>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row>
    <row r="282" spans="1:254" s="51" customFormat="1">
      <c r="A282" s="37"/>
      <c r="B282" s="38"/>
      <c r="C282" s="39"/>
      <c r="D282" s="38"/>
      <c r="E282" s="40" t="s">
        <v>290</v>
      </c>
      <c r="F282" s="40" t="s">
        <v>466</v>
      </c>
      <c r="G282" s="41">
        <v>10000</v>
      </c>
      <c r="H282" s="41"/>
      <c r="I282" s="41"/>
      <c r="J282" s="42"/>
      <c r="K282" s="42"/>
      <c r="L282" s="42"/>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row>
    <row r="283" spans="1:254" s="51" customFormat="1">
      <c r="A283" s="37"/>
      <c r="B283" s="38"/>
      <c r="C283" s="39"/>
      <c r="D283" s="38"/>
      <c r="E283" s="40" t="s">
        <v>290</v>
      </c>
      <c r="F283" s="40" t="s">
        <v>494</v>
      </c>
      <c r="G283" s="41">
        <v>170000</v>
      </c>
      <c r="H283" s="41"/>
      <c r="I283" s="41"/>
      <c r="J283" s="42"/>
      <c r="K283" s="42"/>
      <c r="L283" s="42"/>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row>
    <row r="284" spans="1:254" s="51" customFormat="1">
      <c r="A284" s="37"/>
      <c r="B284" s="38"/>
      <c r="C284" s="39"/>
      <c r="D284" s="38"/>
      <c r="E284" s="40" t="s">
        <v>290</v>
      </c>
      <c r="F284" s="40" t="s">
        <v>495</v>
      </c>
      <c r="G284" s="41">
        <v>250000</v>
      </c>
      <c r="H284" s="41"/>
      <c r="I284" s="41"/>
      <c r="J284" s="42"/>
      <c r="K284" s="42"/>
      <c r="L284" s="42"/>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row>
    <row r="285" spans="1:254" s="51" customFormat="1">
      <c r="A285" s="37"/>
      <c r="B285" s="38"/>
      <c r="C285" s="39"/>
      <c r="D285" s="38"/>
      <c r="E285" s="40" t="s">
        <v>290</v>
      </c>
      <c r="F285" s="40" t="s">
        <v>496</v>
      </c>
      <c r="G285" s="41">
        <v>60000</v>
      </c>
      <c r="H285" s="41"/>
      <c r="I285" s="41"/>
      <c r="J285" s="42"/>
      <c r="K285" s="42"/>
      <c r="L285" s="42"/>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row>
    <row r="286" spans="1:254" s="51" customFormat="1">
      <c r="A286" s="37"/>
      <c r="B286" s="38"/>
      <c r="C286" s="39"/>
      <c r="D286" s="38"/>
      <c r="E286" s="40" t="s">
        <v>290</v>
      </c>
      <c r="F286" s="40" t="s">
        <v>467</v>
      </c>
      <c r="G286" s="41">
        <v>200000</v>
      </c>
      <c r="H286" s="41"/>
      <c r="I286" s="41"/>
      <c r="J286" s="42"/>
      <c r="K286" s="42"/>
      <c r="L286" s="42"/>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row>
    <row r="287" spans="1:254" s="51" customFormat="1">
      <c r="A287" s="37"/>
      <c r="B287" s="38"/>
      <c r="C287" s="39"/>
      <c r="D287" s="38"/>
      <c r="E287" s="40" t="s">
        <v>290</v>
      </c>
      <c r="F287" s="40" t="s">
        <v>497</v>
      </c>
      <c r="G287" s="41">
        <v>60000</v>
      </c>
      <c r="H287" s="41"/>
      <c r="I287" s="41"/>
      <c r="J287" s="42"/>
      <c r="K287" s="42"/>
      <c r="L287" s="42"/>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row>
    <row r="288" spans="1:254" s="51" customFormat="1">
      <c r="A288" s="37"/>
      <c r="B288" s="38"/>
      <c r="C288" s="39"/>
      <c r="D288" s="38"/>
      <c r="E288" s="40" t="s">
        <v>290</v>
      </c>
      <c r="F288" s="40" t="s">
        <v>498</v>
      </c>
      <c r="G288" s="41">
        <v>120000</v>
      </c>
      <c r="H288" s="41"/>
      <c r="I288" s="41"/>
      <c r="J288" s="42"/>
      <c r="K288" s="42"/>
      <c r="L288" s="42"/>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row>
    <row r="289" spans="1:254" s="51" customFormat="1">
      <c r="A289" s="37"/>
      <c r="B289" s="38"/>
      <c r="C289" s="39"/>
      <c r="D289" s="38"/>
      <c r="E289" s="40" t="s">
        <v>290</v>
      </c>
      <c r="F289" s="40" t="s">
        <v>499</v>
      </c>
      <c r="G289" s="41">
        <v>150000</v>
      </c>
      <c r="H289" s="41"/>
      <c r="I289" s="41"/>
      <c r="J289" s="42"/>
      <c r="K289" s="42"/>
      <c r="L289" s="42"/>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row>
    <row r="290" spans="1:254" s="51" customFormat="1">
      <c r="A290" s="37"/>
      <c r="B290" s="38"/>
      <c r="C290" s="39"/>
      <c r="D290" s="38"/>
      <c r="E290" s="40" t="s">
        <v>290</v>
      </c>
      <c r="F290" s="40" t="s">
        <v>468</v>
      </c>
      <c r="G290" s="41">
        <v>80000</v>
      </c>
      <c r="H290" s="41"/>
      <c r="I290" s="41"/>
      <c r="J290" s="42"/>
      <c r="K290" s="42"/>
      <c r="L290" s="42"/>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row>
    <row r="291" spans="1:254" s="51" customFormat="1">
      <c r="A291" s="37"/>
      <c r="B291" s="38"/>
      <c r="C291" s="39"/>
      <c r="D291" s="38"/>
      <c r="E291" s="40" t="s">
        <v>290</v>
      </c>
      <c r="F291" s="40" t="s">
        <v>469</v>
      </c>
      <c r="G291" s="41">
        <v>15000</v>
      </c>
      <c r="H291" s="41"/>
      <c r="I291" s="41"/>
      <c r="J291" s="42"/>
      <c r="K291" s="42"/>
      <c r="L291" s="42"/>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row>
    <row r="292" spans="1:254" s="51" customFormat="1">
      <c r="A292" s="37"/>
      <c r="B292" s="38"/>
      <c r="C292" s="39"/>
      <c r="D292" s="38"/>
      <c r="E292" s="40" t="s">
        <v>290</v>
      </c>
      <c r="F292" s="40" t="s">
        <v>500</v>
      </c>
      <c r="G292" s="41">
        <v>290000</v>
      </c>
      <c r="H292" s="41"/>
      <c r="I292" s="41"/>
      <c r="J292" s="42"/>
      <c r="K292" s="42"/>
      <c r="L292" s="42"/>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row>
    <row r="293" spans="1:254" s="51" customFormat="1">
      <c r="A293" s="37"/>
      <c r="B293" s="38"/>
      <c r="C293" s="39"/>
      <c r="D293" s="38"/>
      <c r="E293" s="40" t="s">
        <v>290</v>
      </c>
      <c r="F293" s="40" t="s">
        <v>470</v>
      </c>
      <c r="G293" s="41">
        <v>28000</v>
      </c>
      <c r="H293" s="41"/>
      <c r="I293" s="41"/>
      <c r="J293" s="42"/>
      <c r="K293" s="42"/>
      <c r="L293" s="42"/>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row>
    <row r="294" spans="1:254" s="36" customFormat="1">
      <c r="A294" s="31"/>
      <c r="B294" s="20"/>
      <c r="C294" s="32"/>
      <c r="D294" s="20"/>
      <c r="E294" s="14" t="s">
        <v>518</v>
      </c>
      <c r="F294" s="112"/>
      <c r="G294" s="94">
        <v>7408959.9199999999</v>
      </c>
      <c r="H294" s="94">
        <v>4623194.7</v>
      </c>
      <c r="I294" s="94">
        <f>G294-H294</f>
        <v>2785765.2199999997</v>
      </c>
      <c r="J294" s="94"/>
      <c r="K294" s="94"/>
      <c r="L294" s="94"/>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c r="DK294" s="35"/>
      <c r="DL294" s="35"/>
      <c r="DM294" s="35"/>
      <c r="DN294" s="35"/>
      <c r="DO294" s="35"/>
      <c r="DP294" s="35"/>
      <c r="DQ294" s="35"/>
      <c r="DR294" s="35"/>
      <c r="DS294" s="35"/>
      <c r="DT294" s="35"/>
      <c r="DU294" s="35"/>
      <c r="DV294" s="35"/>
      <c r="DW294" s="35"/>
      <c r="DX294" s="35"/>
      <c r="DY294" s="35"/>
      <c r="DZ294" s="35"/>
      <c r="EA294" s="35"/>
      <c r="EB294" s="35"/>
      <c r="EC294" s="35"/>
      <c r="ED294" s="35"/>
      <c r="EE294" s="35"/>
      <c r="EF294" s="35"/>
      <c r="EG294" s="35"/>
      <c r="EH294" s="35"/>
      <c r="EI294" s="35"/>
      <c r="EJ294" s="35"/>
      <c r="EK294" s="35"/>
      <c r="EL294" s="35"/>
      <c r="EM294" s="35"/>
      <c r="EN294" s="35"/>
      <c r="EO294" s="35"/>
      <c r="EP294" s="35"/>
      <c r="EQ294" s="35"/>
      <c r="ER294" s="35"/>
      <c r="ES294" s="35"/>
      <c r="ET294" s="35"/>
      <c r="EU294" s="35"/>
      <c r="EV294" s="35"/>
      <c r="EW294" s="35"/>
      <c r="EX294" s="35"/>
      <c r="EY294" s="35"/>
      <c r="EZ294" s="35"/>
      <c r="FA294" s="35"/>
      <c r="FB294" s="35"/>
      <c r="FC294" s="35"/>
      <c r="FD294" s="35"/>
      <c r="FE294" s="35"/>
      <c r="FF294" s="35"/>
      <c r="FG294" s="35"/>
      <c r="FH294" s="35"/>
      <c r="FI294" s="35"/>
      <c r="FJ294" s="35"/>
      <c r="FK294" s="35"/>
      <c r="FL294" s="35"/>
      <c r="FM294" s="35"/>
      <c r="FN294" s="35"/>
      <c r="FO294" s="35"/>
      <c r="FP294" s="35"/>
      <c r="FQ294" s="35"/>
      <c r="FR294" s="35"/>
      <c r="FS294" s="35"/>
      <c r="FT294" s="35"/>
      <c r="FU294" s="35"/>
      <c r="FV294" s="35"/>
      <c r="FW294" s="35"/>
      <c r="FX294" s="35"/>
      <c r="FY294" s="35"/>
      <c r="FZ294" s="35"/>
      <c r="GA294" s="35"/>
      <c r="GB294" s="35"/>
      <c r="GC294" s="35"/>
      <c r="GD294" s="35"/>
      <c r="GE294" s="35"/>
      <c r="GF294" s="35"/>
      <c r="GG294" s="35"/>
      <c r="GH294" s="35"/>
      <c r="GI294" s="35"/>
      <c r="GJ294" s="35"/>
      <c r="GK294" s="35"/>
      <c r="GL294" s="35"/>
      <c r="GM294" s="35"/>
      <c r="GN294" s="35"/>
      <c r="GO294" s="35"/>
      <c r="GP294" s="35"/>
      <c r="GQ294" s="35"/>
      <c r="GR294" s="35"/>
      <c r="GS294" s="35"/>
      <c r="GT294" s="35"/>
      <c r="GU294" s="35"/>
      <c r="GV294" s="35"/>
      <c r="GW294" s="35"/>
      <c r="GX294" s="35"/>
      <c r="GY294" s="35"/>
      <c r="GZ294" s="35"/>
      <c r="HA294" s="35"/>
      <c r="HB294" s="35"/>
      <c r="HC294" s="35"/>
      <c r="HD294" s="35"/>
      <c r="HE294" s="35"/>
      <c r="HF294" s="35"/>
      <c r="HG294" s="35"/>
      <c r="HH294" s="35"/>
      <c r="HI294" s="35"/>
      <c r="HJ294" s="35"/>
      <c r="HK294" s="35"/>
      <c r="HL294" s="35"/>
      <c r="HM294" s="35"/>
      <c r="HN294" s="35"/>
      <c r="HO294" s="35"/>
      <c r="HP294" s="35"/>
      <c r="HQ294" s="35"/>
      <c r="HR294" s="35"/>
      <c r="HS294" s="35"/>
      <c r="HT294" s="35"/>
      <c r="HU294" s="35"/>
      <c r="HV294" s="35"/>
      <c r="HW294" s="35"/>
      <c r="HX294" s="35"/>
      <c r="HY294" s="35"/>
      <c r="HZ294" s="35"/>
      <c r="IA294" s="35"/>
      <c r="IB294" s="35"/>
      <c r="IC294" s="35"/>
      <c r="ID294" s="35"/>
      <c r="IE294" s="35"/>
      <c r="IF294" s="35"/>
      <c r="IG294" s="35"/>
      <c r="IH294" s="35"/>
      <c r="II294" s="35"/>
      <c r="IJ294" s="35"/>
      <c r="IK294" s="35"/>
      <c r="IL294" s="35"/>
      <c r="IM294" s="35"/>
      <c r="IN294" s="35"/>
      <c r="IO294" s="35"/>
      <c r="IP294" s="35"/>
      <c r="IQ294" s="35"/>
      <c r="IR294" s="35"/>
      <c r="IS294" s="35"/>
      <c r="IT294" s="35"/>
    </row>
    <row r="295" spans="1:254" s="36" customFormat="1" ht="92.4">
      <c r="A295" s="31"/>
      <c r="B295" s="20" t="s">
        <v>255</v>
      </c>
      <c r="C295" s="32" t="s">
        <v>256</v>
      </c>
      <c r="D295" s="53" t="s">
        <v>257</v>
      </c>
      <c r="E295" s="33" t="s">
        <v>258</v>
      </c>
      <c r="F295" s="33" t="s">
        <v>259</v>
      </c>
      <c r="G295" s="27">
        <v>18487.849999999999</v>
      </c>
      <c r="H295" s="27"/>
      <c r="I295" s="34"/>
      <c r="J295" s="34"/>
      <c r="K295" s="34"/>
      <c r="L295" s="34"/>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c r="DK295" s="35"/>
      <c r="DL295" s="35"/>
      <c r="DM295" s="35"/>
      <c r="DN295" s="35"/>
      <c r="DO295" s="35"/>
      <c r="DP295" s="35"/>
      <c r="DQ295" s="35"/>
      <c r="DR295" s="35"/>
      <c r="DS295" s="35"/>
      <c r="DT295" s="35"/>
      <c r="DU295" s="35"/>
      <c r="DV295" s="35"/>
      <c r="DW295" s="35"/>
      <c r="DX295" s="35"/>
      <c r="DY295" s="35"/>
      <c r="DZ295" s="35"/>
      <c r="EA295" s="35"/>
      <c r="EB295" s="35"/>
      <c r="EC295" s="35"/>
      <c r="ED295" s="35"/>
      <c r="EE295" s="35"/>
      <c r="EF295" s="35"/>
      <c r="EG295" s="35"/>
      <c r="EH295" s="35"/>
      <c r="EI295" s="35"/>
      <c r="EJ295" s="35"/>
      <c r="EK295" s="35"/>
      <c r="EL295" s="35"/>
      <c r="EM295" s="35"/>
      <c r="EN295" s="35"/>
      <c r="EO295" s="35"/>
      <c r="EP295" s="35"/>
      <c r="EQ295" s="35"/>
      <c r="ER295" s="35"/>
      <c r="ES295" s="35"/>
      <c r="ET295" s="35"/>
      <c r="EU295" s="35"/>
      <c r="EV295" s="35"/>
      <c r="EW295" s="35"/>
      <c r="EX295" s="35"/>
      <c r="EY295" s="35"/>
      <c r="EZ295" s="35"/>
      <c r="FA295" s="35"/>
      <c r="FB295" s="35"/>
      <c r="FC295" s="35"/>
      <c r="FD295" s="35"/>
      <c r="FE295" s="35"/>
      <c r="FF295" s="35"/>
      <c r="FG295" s="35"/>
      <c r="FH295" s="35"/>
      <c r="FI295" s="35"/>
      <c r="FJ295" s="35"/>
      <c r="FK295" s="35"/>
      <c r="FL295" s="35"/>
      <c r="FM295" s="35"/>
      <c r="FN295" s="35"/>
      <c r="FO295" s="35"/>
      <c r="FP295" s="35"/>
      <c r="FQ295" s="35"/>
      <c r="FR295" s="35"/>
      <c r="FS295" s="35"/>
      <c r="FT295" s="35"/>
      <c r="FU295" s="35"/>
      <c r="FV295" s="35"/>
      <c r="FW295" s="35"/>
      <c r="FX295" s="35"/>
      <c r="FY295" s="35"/>
      <c r="FZ295" s="35"/>
      <c r="GA295" s="35"/>
      <c r="GB295" s="35"/>
      <c r="GC295" s="35"/>
      <c r="GD295" s="35"/>
      <c r="GE295" s="35"/>
      <c r="GF295" s="35"/>
      <c r="GG295" s="35"/>
      <c r="GH295" s="35"/>
      <c r="GI295" s="35"/>
      <c r="GJ295" s="35"/>
      <c r="GK295" s="35"/>
      <c r="GL295" s="35"/>
      <c r="GM295" s="35"/>
      <c r="GN295" s="35"/>
      <c r="GO295" s="35"/>
      <c r="GP295" s="35"/>
      <c r="GQ295" s="35"/>
      <c r="GR295" s="35"/>
      <c r="GS295" s="35"/>
      <c r="GT295" s="35"/>
      <c r="GU295" s="35"/>
      <c r="GV295" s="35"/>
      <c r="GW295" s="35"/>
      <c r="GX295" s="35"/>
      <c r="GY295" s="35"/>
      <c r="GZ295" s="35"/>
      <c r="HA295" s="35"/>
      <c r="HB295" s="35"/>
      <c r="HC295" s="35"/>
      <c r="HD295" s="35"/>
      <c r="HE295" s="35"/>
      <c r="HF295" s="35"/>
      <c r="HG295" s="35"/>
      <c r="HH295" s="35"/>
      <c r="HI295" s="35"/>
      <c r="HJ295" s="35"/>
      <c r="HK295" s="35"/>
      <c r="HL295" s="35"/>
      <c r="HM295" s="35"/>
      <c r="HN295" s="35"/>
      <c r="HO295" s="35"/>
      <c r="HP295" s="35"/>
      <c r="HQ295" s="35"/>
      <c r="HR295" s="35"/>
      <c r="HS295" s="35"/>
      <c r="HT295" s="35"/>
      <c r="HU295" s="35"/>
      <c r="HV295" s="35"/>
      <c r="HW295" s="35"/>
      <c r="HX295" s="35"/>
      <c r="HY295" s="35"/>
      <c r="HZ295" s="35"/>
      <c r="IA295" s="35"/>
      <c r="IB295" s="35"/>
      <c r="IC295" s="35"/>
      <c r="ID295" s="35"/>
      <c r="IE295" s="35"/>
      <c r="IF295" s="35"/>
      <c r="IG295" s="35"/>
      <c r="IH295" s="35"/>
      <c r="II295" s="35"/>
      <c r="IJ295" s="35"/>
      <c r="IK295" s="35"/>
      <c r="IL295" s="35"/>
      <c r="IM295" s="35"/>
      <c r="IN295" s="35"/>
      <c r="IO295" s="35"/>
      <c r="IP295" s="35"/>
      <c r="IQ295" s="35"/>
      <c r="IR295" s="35"/>
      <c r="IS295" s="35"/>
      <c r="IT295" s="35"/>
    </row>
    <row r="296" spans="1:254" s="36" customFormat="1">
      <c r="A296" s="31"/>
      <c r="B296" s="20"/>
      <c r="C296" s="32"/>
      <c r="D296" s="20"/>
      <c r="E296" s="14" t="s">
        <v>260</v>
      </c>
      <c r="F296" s="112"/>
      <c r="G296" s="94">
        <v>18487.849999999999</v>
      </c>
      <c r="H296" s="94">
        <v>18487.849999999999</v>
      </c>
      <c r="I296" s="94"/>
      <c r="J296" s="94"/>
      <c r="K296" s="94"/>
      <c r="L296" s="94"/>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c r="DX296" s="35"/>
      <c r="DY296" s="35"/>
      <c r="DZ296" s="35"/>
      <c r="EA296" s="35"/>
      <c r="EB296" s="35"/>
      <c r="EC296" s="35"/>
      <c r="ED296" s="35"/>
      <c r="EE296" s="35"/>
      <c r="EF296" s="35"/>
      <c r="EG296" s="35"/>
      <c r="EH296" s="35"/>
      <c r="EI296" s="35"/>
      <c r="EJ296" s="35"/>
      <c r="EK296" s="35"/>
      <c r="EL296" s="35"/>
      <c r="EM296" s="35"/>
      <c r="EN296" s="35"/>
      <c r="EO296" s="35"/>
      <c r="EP296" s="35"/>
      <c r="EQ296" s="35"/>
      <c r="ER296" s="35"/>
      <c r="ES296" s="35"/>
      <c r="ET296" s="35"/>
      <c r="EU296" s="35"/>
      <c r="EV296" s="35"/>
      <c r="EW296" s="35"/>
      <c r="EX296" s="35"/>
      <c r="EY296" s="35"/>
      <c r="EZ296" s="35"/>
      <c r="FA296" s="35"/>
      <c r="FB296" s="35"/>
      <c r="FC296" s="35"/>
      <c r="FD296" s="35"/>
      <c r="FE296" s="35"/>
      <c r="FF296" s="35"/>
      <c r="FG296" s="35"/>
      <c r="FH296" s="35"/>
      <c r="FI296" s="35"/>
      <c r="FJ296" s="35"/>
      <c r="FK296" s="35"/>
      <c r="FL296" s="35"/>
      <c r="FM296" s="35"/>
      <c r="FN296" s="35"/>
      <c r="FO296" s="35"/>
      <c r="FP296" s="35"/>
      <c r="FQ296" s="35"/>
      <c r="FR296" s="35"/>
      <c r="FS296" s="35"/>
      <c r="FT296" s="35"/>
      <c r="FU296" s="35"/>
      <c r="FV296" s="35"/>
      <c r="FW296" s="35"/>
      <c r="FX296" s="35"/>
      <c r="FY296" s="35"/>
      <c r="FZ296" s="35"/>
      <c r="GA296" s="35"/>
      <c r="GB296" s="35"/>
      <c r="GC296" s="35"/>
      <c r="GD296" s="35"/>
      <c r="GE296" s="35"/>
      <c r="GF296" s="35"/>
      <c r="GG296" s="35"/>
      <c r="GH296" s="35"/>
      <c r="GI296" s="35"/>
      <c r="GJ296" s="35"/>
      <c r="GK296" s="35"/>
      <c r="GL296" s="35"/>
      <c r="GM296" s="35"/>
      <c r="GN296" s="35"/>
      <c r="GO296" s="35"/>
      <c r="GP296" s="35"/>
      <c r="GQ296" s="35"/>
      <c r="GR296" s="35"/>
      <c r="GS296" s="35"/>
      <c r="GT296" s="35"/>
      <c r="GU296" s="35"/>
      <c r="GV296" s="35"/>
      <c r="GW296" s="35"/>
      <c r="GX296" s="35"/>
      <c r="GY296" s="35"/>
      <c r="GZ296" s="35"/>
      <c r="HA296" s="35"/>
      <c r="HB296" s="35"/>
      <c r="HC296" s="35"/>
      <c r="HD296" s="35"/>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c r="IH296" s="35"/>
      <c r="II296" s="35"/>
      <c r="IJ296" s="35"/>
      <c r="IK296" s="35"/>
      <c r="IL296" s="35"/>
      <c r="IM296" s="35"/>
      <c r="IN296" s="35"/>
      <c r="IO296" s="35"/>
      <c r="IP296" s="35"/>
      <c r="IQ296" s="35"/>
      <c r="IR296" s="35"/>
      <c r="IS296" s="35"/>
      <c r="IT296" s="35"/>
    </row>
    <row r="297" spans="1:254" s="36" customFormat="1" ht="132">
      <c r="A297" s="31"/>
      <c r="B297" s="20" t="s">
        <v>190</v>
      </c>
      <c r="C297" s="32" t="s">
        <v>261</v>
      </c>
      <c r="D297" s="53" t="s">
        <v>262</v>
      </c>
      <c r="E297" s="40" t="s">
        <v>291</v>
      </c>
      <c r="F297" s="40" t="s">
        <v>502</v>
      </c>
      <c r="G297" s="27">
        <v>265561.32999999996</v>
      </c>
      <c r="H297" s="27"/>
      <c r="I297" s="27"/>
      <c r="J297" s="34"/>
      <c r="K297" s="34"/>
      <c r="L297" s="34"/>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35"/>
      <c r="DR297" s="35"/>
      <c r="DS297" s="35"/>
      <c r="DT297" s="35"/>
      <c r="DU297" s="35"/>
      <c r="DV297" s="35"/>
      <c r="DW297" s="35"/>
      <c r="DX297" s="35"/>
      <c r="DY297" s="35"/>
      <c r="DZ297" s="35"/>
      <c r="EA297" s="35"/>
      <c r="EB297" s="35"/>
      <c r="EC297" s="35"/>
      <c r="ED297" s="35"/>
      <c r="EE297" s="35"/>
      <c r="EF297" s="35"/>
      <c r="EG297" s="35"/>
      <c r="EH297" s="35"/>
      <c r="EI297" s="35"/>
      <c r="EJ297" s="35"/>
      <c r="EK297" s="35"/>
      <c r="EL297" s="35"/>
      <c r="EM297" s="35"/>
      <c r="EN297" s="35"/>
      <c r="EO297" s="35"/>
      <c r="EP297" s="35"/>
      <c r="EQ297" s="35"/>
      <c r="ER297" s="35"/>
      <c r="ES297" s="35"/>
      <c r="ET297" s="35"/>
      <c r="EU297" s="35"/>
      <c r="EV297" s="35"/>
      <c r="EW297" s="35"/>
      <c r="EX297" s="35"/>
      <c r="EY297" s="35"/>
      <c r="EZ297" s="35"/>
      <c r="FA297" s="35"/>
      <c r="FB297" s="35"/>
      <c r="FC297" s="35"/>
      <c r="FD297" s="35"/>
      <c r="FE297" s="35"/>
      <c r="FF297" s="35"/>
      <c r="FG297" s="35"/>
      <c r="FH297" s="35"/>
      <c r="FI297" s="35"/>
      <c r="FJ297" s="35"/>
      <c r="FK297" s="35"/>
      <c r="FL297" s="35"/>
      <c r="FM297" s="35"/>
      <c r="FN297" s="35"/>
      <c r="FO297" s="35"/>
      <c r="FP297" s="35"/>
      <c r="FQ297" s="35"/>
      <c r="FR297" s="35"/>
      <c r="FS297" s="35"/>
      <c r="FT297" s="35"/>
      <c r="FU297" s="35"/>
      <c r="FV297" s="35"/>
      <c r="FW297" s="35"/>
      <c r="FX297" s="35"/>
      <c r="FY297" s="35"/>
      <c r="FZ297" s="35"/>
      <c r="GA297" s="35"/>
      <c r="GB297" s="35"/>
      <c r="GC297" s="35"/>
      <c r="GD297" s="35"/>
      <c r="GE297" s="35"/>
      <c r="GF297" s="35"/>
      <c r="GG297" s="35"/>
      <c r="GH297" s="35"/>
      <c r="GI297" s="35"/>
      <c r="GJ297" s="35"/>
      <c r="GK297" s="35"/>
      <c r="GL297" s="35"/>
      <c r="GM297" s="35"/>
      <c r="GN297" s="35"/>
      <c r="GO297" s="35"/>
      <c r="GP297" s="35"/>
      <c r="GQ297" s="35"/>
      <c r="GR297" s="35"/>
      <c r="GS297" s="35"/>
      <c r="GT297" s="35"/>
      <c r="GU297" s="35"/>
      <c r="GV297" s="35"/>
      <c r="GW297" s="35"/>
      <c r="GX297" s="35"/>
      <c r="GY297" s="35"/>
      <c r="GZ297" s="35"/>
      <c r="HA297" s="35"/>
      <c r="HB297" s="35"/>
      <c r="HC297" s="35"/>
      <c r="HD297" s="35"/>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c r="IH297" s="35"/>
      <c r="II297" s="35"/>
      <c r="IJ297" s="35"/>
      <c r="IK297" s="35"/>
      <c r="IL297" s="35"/>
      <c r="IM297" s="35"/>
      <c r="IN297" s="35"/>
      <c r="IO297" s="35"/>
      <c r="IP297" s="35"/>
      <c r="IQ297" s="35"/>
      <c r="IR297" s="35"/>
      <c r="IS297" s="35"/>
      <c r="IT297" s="35"/>
    </row>
    <row r="298" spans="1:254" s="36" customFormat="1">
      <c r="A298" s="31"/>
      <c r="B298" s="20"/>
      <c r="C298" s="32"/>
      <c r="D298" s="20"/>
      <c r="E298" s="40" t="s">
        <v>291</v>
      </c>
      <c r="F298" s="40" t="s">
        <v>503</v>
      </c>
      <c r="G298" s="27">
        <v>127246.64</v>
      </c>
      <c r="H298" s="27"/>
      <c r="I298" s="34"/>
      <c r="J298" s="34"/>
      <c r="K298" s="34"/>
      <c r="L298" s="34"/>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c r="DK298" s="35"/>
      <c r="DL298" s="35"/>
      <c r="DM298" s="35"/>
      <c r="DN298" s="35"/>
      <c r="DO298" s="35"/>
      <c r="DP298" s="35"/>
      <c r="DQ298" s="35"/>
      <c r="DR298" s="35"/>
      <c r="DS298" s="35"/>
      <c r="DT298" s="35"/>
      <c r="DU298" s="35"/>
      <c r="DV298" s="35"/>
      <c r="DW298" s="35"/>
      <c r="DX298" s="35"/>
      <c r="DY298" s="35"/>
      <c r="DZ298" s="35"/>
      <c r="EA298" s="35"/>
      <c r="EB298" s="35"/>
      <c r="EC298" s="35"/>
      <c r="ED298" s="35"/>
      <c r="EE298" s="35"/>
      <c r="EF298" s="35"/>
      <c r="EG298" s="35"/>
      <c r="EH298" s="35"/>
      <c r="EI298" s="35"/>
      <c r="EJ298" s="35"/>
      <c r="EK298" s="35"/>
      <c r="EL298" s="35"/>
      <c r="EM298" s="35"/>
      <c r="EN298" s="35"/>
      <c r="EO298" s="35"/>
      <c r="EP298" s="35"/>
      <c r="EQ298" s="35"/>
      <c r="ER298" s="35"/>
      <c r="ES298" s="35"/>
      <c r="ET298" s="35"/>
      <c r="EU298" s="35"/>
      <c r="EV298" s="35"/>
      <c r="EW298" s="35"/>
      <c r="EX298" s="35"/>
      <c r="EY298" s="35"/>
      <c r="EZ298" s="35"/>
      <c r="FA298" s="35"/>
      <c r="FB298" s="35"/>
      <c r="FC298" s="35"/>
      <c r="FD298" s="35"/>
      <c r="FE298" s="35"/>
      <c r="FF298" s="35"/>
      <c r="FG298" s="35"/>
      <c r="FH298" s="35"/>
      <c r="FI298" s="35"/>
      <c r="FJ298" s="35"/>
      <c r="FK298" s="35"/>
      <c r="FL298" s="35"/>
      <c r="FM298" s="35"/>
      <c r="FN298" s="35"/>
      <c r="FO298" s="35"/>
      <c r="FP298" s="35"/>
      <c r="FQ298" s="35"/>
      <c r="FR298" s="35"/>
      <c r="FS298" s="35"/>
      <c r="FT298" s="35"/>
      <c r="FU298" s="35"/>
      <c r="FV298" s="35"/>
      <c r="FW298" s="35"/>
      <c r="FX298" s="35"/>
      <c r="FY298" s="35"/>
      <c r="FZ298" s="35"/>
      <c r="GA298" s="35"/>
      <c r="GB298" s="35"/>
      <c r="GC298" s="35"/>
      <c r="GD298" s="35"/>
      <c r="GE298" s="35"/>
      <c r="GF298" s="35"/>
      <c r="GG298" s="35"/>
      <c r="GH298" s="35"/>
      <c r="GI298" s="35"/>
      <c r="GJ298" s="35"/>
      <c r="GK298" s="35"/>
      <c r="GL298" s="35"/>
      <c r="GM298" s="35"/>
      <c r="GN298" s="35"/>
      <c r="GO298" s="35"/>
      <c r="GP298" s="35"/>
      <c r="GQ298" s="35"/>
      <c r="GR298" s="35"/>
      <c r="GS298" s="35"/>
      <c r="GT298" s="35"/>
      <c r="GU298" s="35"/>
      <c r="GV298" s="35"/>
      <c r="GW298" s="35"/>
      <c r="GX298" s="35"/>
      <c r="GY298" s="35"/>
      <c r="GZ298" s="35"/>
      <c r="HA298" s="35"/>
      <c r="HB298" s="35"/>
      <c r="HC298" s="35"/>
      <c r="HD298" s="35"/>
      <c r="HE298" s="35"/>
      <c r="HF298" s="35"/>
      <c r="HG298" s="35"/>
      <c r="HH298" s="35"/>
      <c r="HI298" s="35"/>
      <c r="HJ298" s="35"/>
      <c r="HK298" s="35"/>
      <c r="HL298" s="35"/>
      <c r="HM298" s="35"/>
      <c r="HN298" s="35"/>
      <c r="HO298" s="35"/>
      <c r="HP298" s="35"/>
      <c r="HQ298" s="35"/>
      <c r="HR298" s="35"/>
      <c r="HS298" s="35"/>
      <c r="HT298" s="35"/>
      <c r="HU298" s="35"/>
      <c r="HV298" s="35"/>
      <c r="HW298" s="35"/>
      <c r="HX298" s="35"/>
      <c r="HY298" s="35"/>
      <c r="HZ298" s="35"/>
      <c r="IA298" s="35"/>
      <c r="IB298" s="35"/>
      <c r="IC298" s="35"/>
      <c r="ID298" s="35"/>
      <c r="IE298" s="35"/>
      <c r="IF298" s="35"/>
      <c r="IG298" s="35"/>
      <c r="IH298" s="35"/>
      <c r="II298" s="35"/>
      <c r="IJ298" s="35"/>
      <c r="IK298" s="35"/>
      <c r="IL298" s="35"/>
      <c r="IM298" s="35"/>
      <c r="IN298" s="35"/>
      <c r="IO298" s="35"/>
      <c r="IP298" s="35"/>
      <c r="IQ298" s="35"/>
      <c r="IR298" s="35"/>
      <c r="IS298" s="35"/>
      <c r="IT298" s="35"/>
    </row>
    <row r="299" spans="1:254" s="36" customFormat="1">
      <c r="A299" s="31"/>
      <c r="B299" s="20"/>
      <c r="C299" s="32"/>
      <c r="D299" s="20"/>
      <c r="E299" s="40" t="s">
        <v>291</v>
      </c>
      <c r="F299" s="40" t="s">
        <v>504</v>
      </c>
      <c r="G299" s="27">
        <v>107944.42</v>
      </c>
      <c r="H299" s="27"/>
      <c r="I299" s="34"/>
      <c r="J299" s="34"/>
      <c r="K299" s="34"/>
      <c r="L299" s="34"/>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c r="DK299" s="35"/>
      <c r="DL299" s="35"/>
      <c r="DM299" s="35"/>
      <c r="DN299" s="35"/>
      <c r="DO299" s="35"/>
      <c r="DP299" s="35"/>
      <c r="DQ299" s="35"/>
      <c r="DR299" s="35"/>
      <c r="DS299" s="35"/>
      <c r="DT299" s="35"/>
      <c r="DU299" s="35"/>
      <c r="DV299" s="35"/>
      <c r="DW299" s="35"/>
      <c r="DX299" s="35"/>
      <c r="DY299" s="35"/>
      <c r="DZ299" s="35"/>
      <c r="EA299" s="35"/>
      <c r="EB299" s="35"/>
      <c r="EC299" s="35"/>
      <c r="ED299" s="35"/>
      <c r="EE299" s="35"/>
      <c r="EF299" s="35"/>
      <c r="EG299" s="35"/>
      <c r="EH299" s="35"/>
      <c r="EI299" s="35"/>
      <c r="EJ299" s="35"/>
      <c r="EK299" s="35"/>
      <c r="EL299" s="35"/>
      <c r="EM299" s="35"/>
      <c r="EN299" s="35"/>
      <c r="EO299" s="35"/>
      <c r="EP299" s="35"/>
      <c r="EQ299" s="35"/>
      <c r="ER299" s="35"/>
      <c r="ES299" s="35"/>
      <c r="ET299" s="35"/>
      <c r="EU299" s="35"/>
      <c r="EV299" s="35"/>
      <c r="EW299" s="35"/>
      <c r="EX299" s="35"/>
      <c r="EY299" s="35"/>
      <c r="EZ299" s="35"/>
      <c r="FA299" s="35"/>
      <c r="FB299" s="35"/>
      <c r="FC299" s="35"/>
      <c r="FD299" s="35"/>
      <c r="FE299" s="35"/>
      <c r="FF299" s="35"/>
      <c r="FG299" s="35"/>
      <c r="FH299" s="35"/>
      <c r="FI299" s="35"/>
      <c r="FJ299" s="35"/>
      <c r="FK299" s="35"/>
      <c r="FL299" s="35"/>
      <c r="FM299" s="35"/>
      <c r="FN299" s="35"/>
      <c r="FO299" s="35"/>
      <c r="FP299" s="35"/>
      <c r="FQ299" s="35"/>
      <c r="FR299" s="35"/>
      <c r="FS299" s="35"/>
      <c r="FT299" s="35"/>
      <c r="FU299" s="35"/>
      <c r="FV299" s="35"/>
      <c r="FW299" s="35"/>
      <c r="FX299" s="35"/>
      <c r="FY299" s="35"/>
      <c r="FZ299" s="35"/>
      <c r="GA299" s="35"/>
      <c r="GB299" s="35"/>
      <c r="GC299" s="35"/>
      <c r="GD299" s="35"/>
      <c r="GE299" s="35"/>
      <c r="GF299" s="35"/>
      <c r="GG299" s="35"/>
      <c r="GH299" s="35"/>
      <c r="GI299" s="35"/>
      <c r="GJ299" s="35"/>
      <c r="GK299" s="35"/>
      <c r="GL299" s="35"/>
      <c r="GM299" s="35"/>
      <c r="GN299" s="35"/>
      <c r="GO299" s="35"/>
      <c r="GP299" s="35"/>
      <c r="GQ299" s="35"/>
      <c r="GR299" s="35"/>
      <c r="GS299" s="35"/>
      <c r="GT299" s="35"/>
      <c r="GU299" s="35"/>
      <c r="GV299" s="35"/>
      <c r="GW299" s="35"/>
      <c r="GX299" s="35"/>
      <c r="GY299" s="35"/>
      <c r="GZ299" s="35"/>
      <c r="HA299" s="35"/>
      <c r="HB299" s="35"/>
      <c r="HC299" s="35"/>
      <c r="HD299" s="35"/>
      <c r="HE299" s="35"/>
      <c r="HF299" s="35"/>
      <c r="HG299" s="35"/>
      <c r="HH299" s="35"/>
      <c r="HI299" s="35"/>
      <c r="HJ299" s="35"/>
      <c r="HK299" s="35"/>
      <c r="HL299" s="35"/>
      <c r="HM299" s="35"/>
      <c r="HN299" s="35"/>
      <c r="HO299" s="35"/>
      <c r="HP299" s="35"/>
      <c r="HQ299" s="35"/>
      <c r="HR299" s="35"/>
      <c r="HS299" s="35"/>
      <c r="HT299" s="35"/>
      <c r="HU299" s="35"/>
      <c r="HV299" s="35"/>
      <c r="HW299" s="35"/>
      <c r="HX299" s="35"/>
      <c r="HY299" s="35"/>
      <c r="HZ299" s="35"/>
      <c r="IA299" s="35"/>
      <c r="IB299" s="35"/>
      <c r="IC299" s="35"/>
      <c r="ID299" s="35"/>
      <c r="IE299" s="35"/>
      <c r="IF299" s="35"/>
      <c r="IG299" s="35"/>
      <c r="IH299" s="35"/>
      <c r="II299" s="35"/>
      <c r="IJ299" s="35"/>
      <c r="IK299" s="35"/>
      <c r="IL299" s="35"/>
      <c r="IM299" s="35"/>
      <c r="IN299" s="35"/>
      <c r="IO299" s="35"/>
      <c r="IP299" s="35"/>
      <c r="IQ299" s="35"/>
      <c r="IR299" s="35"/>
      <c r="IS299" s="35"/>
      <c r="IT299" s="35"/>
    </row>
    <row r="300" spans="1:254" s="36" customFormat="1">
      <c r="A300" s="31"/>
      <c r="B300" s="20"/>
      <c r="C300" s="32"/>
      <c r="D300" s="20"/>
      <c r="E300" s="40" t="s">
        <v>291</v>
      </c>
      <c r="F300" s="40" t="s">
        <v>505</v>
      </c>
      <c r="G300" s="27">
        <v>21953.9</v>
      </c>
      <c r="H300" s="27"/>
      <c r="I300" s="34"/>
      <c r="J300" s="34"/>
      <c r="K300" s="34"/>
      <c r="L300" s="34"/>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c r="HK300" s="35"/>
      <c r="HL300" s="35"/>
      <c r="HM300" s="35"/>
      <c r="HN300" s="35"/>
      <c r="HO300" s="35"/>
      <c r="HP300" s="35"/>
      <c r="HQ300" s="35"/>
      <c r="HR300" s="35"/>
      <c r="HS300" s="35"/>
      <c r="HT300" s="35"/>
      <c r="HU300" s="35"/>
      <c r="HV300" s="35"/>
      <c r="HW300" s="35"/>
      <c r="HX300" s="35"/>
      <c r="HY300" s="35"/>
      <c r="HZ300" s="35"/>
      <c r="IA300" s="35"/>
      <c r="IB300" s="35"/>
      <c r="IC300" s="35"/>
      <c r="ID300" s="35"/>
      <c r="IE300" s="35"/>
      <c r="IF300" s="35"/>
      <c r="IG300" s="35"/>
      <c r="IH300" s="35"/>
      <c r="II300" s="35"/>
      <c r="IJ300" s="35"/>
      <c r="IK300" s="35"/>
      <c r="IL300" s="35"/>
      <c r="IM300" s="35"/>
      <c r="IN300" s="35"/>
      <c r="IO300" s="35"/>
      <c r="IP300" s="35"/>
      <c r="IQ300" s="35"/>
      <c r="IR300" s="35"/>
      <c r="IS300" s="35"/>
      <c r="IT300" s="35"/>
    </row>
    <row r="301" spans="1:254" s="36" customFormat="1">
      <c r="A301" s="31"/>
      <c r="B301" s="20"/>
      <c r="C301" s="32"/>
      <c r="D301" s="20"/>
      <c r="E301" s="40" t="s">
        <v>291</v>
      </c>
      <c r="F301" s="40" t="s">
        <v>508</v>
      </c>
      <c r="G301" s="27">
        <v>287633.52</v>
      </c>
      <c r="H301" s="27"/>
      <c r="I301" s="34"/>
      <c r="J301" s="34"/>
      <c r="K301" s="34"/>
      <c r="L301" s="34"/>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c r="DK301" s="35"/>
      <c r="DL301" s="35"/>
      <c r="DM301" s="35"/>
      <c r="DN301" s="35"/>
      <c r="DO301" s="35"/>
      <c r="DP301" s="35"/>
      <c r="DQ301" s="35"/>
      <c r="DR301" s="35"/>
      <c r="DS301" s="35"/>
      <c r="DT301" s="35"/>
      <c r="DU301" s="35"/>
      <c r="DV301" s="35"/>
      <c r="DW301" s="35"/>
      <c r="DX301" s="35"/>
      <c r="DY301" s="35"/>
      <c r="DZ301" s="35"/>
      <c r="EA301" s="35"/>
      <c r="EB301" s="35"/>
      <c r="EC301" s="35"/>
      <c r="ED301" s="35"/>
      <c r="EE301" s="35"/>
      <c r="EF301" s="35"/>
      <c r="EG301" s="35"/>
      <c r="EH301" s="35"/>
      <c r="EI301" s="35"/>
      <c r="EJ301" s="35"/>
      <c r="EK301" s="35"/>
      <c r="EL301" s="35"/>
      <c r="EM301" s="35"/>
      <c r="EN301" s="35"/>
      <c r="EO301" s="35"/>
      <c r="EP301" s="35"/>
      <c r="EQ301" s="35"/>
      <c r="ER301" s="35"/>
      <c r="ES301" s="35"/>
      <c r="ET301" s="35"/>
      <c r="EU301" s="35"/>
      <c r="EV301" s="35"/>
      <c r="EW301" s="35"/>
      <c r="EX301" s="35"/>
      <c r="EY301" s="35"/>
      <c r="EZ301" s="35"/>
      <c r="FA301" s="35"/>
      <c r="FB301" s="35"/>
      <c r="FC301" s="35"/>
      <c r="FD301" s="35"/>
      <c r="FE301" s="35"/>
      <c r="FF301" s="35"/>
      <c r="FG301" s="35"/>
      <c r="FH301" s="35"/>
      <c r="FI301" s="35"/>
      <c r="FJ301" s="35"/>
      <c r="FK301" s="35"/>
      <c r="FL301" s="35"/>
      <c r="FM301" s="35"/>
      <c r="FN301" s="35"/>
      <c r="FO301" s="35"/>
      <c r="FP301" s="35"/>
      <c r="FQ301" s="35"/>
      <c r="FR301" s="35"/>
      <c r="FS301" s="35"/>
      <c r="FT301" s="35"/>
      <c r="FU301" s="35"/>
      <c r="FV301" s="35"/>
      <c r="FW301" s="35"/>
      <c r="FX301" s="35"/>
      <c r="FY301" s="35"/>
      <c r="FZ301" s="35"/>
      <c r="GA301" s="35"/>
      <c r="GB301" s="35"/>
      <c r="GC301" s="35"/>
      <c r="GD301" s="35"/>
      <c r="GE301" s="35"/>
      <c r="GF301" s="35"/>
      <c r="GG301" s="35"/>
      <c r="GH301" s="35"/>
      <c r="GI301" s="35"/>
      <c r="GJ301" s="35"/>
      <c r="GK301" s="35"/>
      <c r="GL301" s="35"/>
      <c r="GM301" s="35"/>
      <c r="GN301" s="35"/>
      <c r="GO301" s="35"/>
      <c r="GP301" s="35"/>
      <c r="GQ301" s="35"/>
      <c r="GR301" s="35"/>
      <c r="GS301" s="35"/>
      <c r="GT301" s="35"/>
      <c r="GU301" s="35"/>
      <c r="GV301" s="35"/>
      <c r="GW301" s="35"/>
      <c r="GX301" s="35"/>
      <c r="GY301" s="35"/>
      <c r="GZ301" s="35"/>
      <c r="HA301" s="35"/>
      <c r="HB301" s="35"/>
      <c r="HC301" s="35"/>
      <c r="HD301" s="35"/>
      <c r="HE301" s="35"/>
      <c r="HF301" s="35"/>
      <c r="HG301" s="35"/>
      <c r="HH301" s="35"/>
      <c r="HI301" s="35"/>
      <c r="HJ301" s="35"/>
      <c r="HK301" s="35"/>
      <c r="HL301" s="35"/>
      <c r="HM301" s="35"/>
      <c r="HN301" s="35"/>
      <c r="HO301" s="35"/>
      <c r="HP301" s="35"/>
      <c r="HQ301" s="35"/>
      <c r="HR301" s="35"/>
      <c r="HS301" s="35"/>
      <c r="HT301" s="35"/>
      <c r="HU301" s="35"/>
      <c r="HV301" s="35"/>
      <c r="HW301" s="35"/>
      <c r="HX301" s="35"/>
      <c r="HY301" s="35"/>
      <c r="HZ301" s="35"/>
      <c r="IA301" s="35"/>
      <c r="IB301" s="35"/>
      <c r="IC301" s="35"/>
      <c r="ID301" s="35"/>
      <c r="IE301" s="35"/>
      <c r="IF301" s="35"/>
      <c r="IG301" s="35"/>
      <c r="IH301" s="35"/>
      <c r="II301" s="35"/>
      <c r="IJ301" s="35"/>
      <c r="IK301" s="35"/>
      <c r="IL301" s="35"/>
      <c r="IM301" s="35"/>
      <c r="IN301" s="35"/>
      <c r="IO301" s="35"/>
      <c r="IP301" s="35"/>
      <c r="IQ301" s="35"/>
      <c r="IR301" s="35"/>
      <c r="IS301" s="35"/>
      <c r="IT301" s="35"/>
    </row>
    <row r="302" spans="1:254" s="36" customFormat="1">
      <c r="A302" s="31"/>
      <c r="B302" s="20"/>
      <c r="C302" s="32"/>
      <c r="D302" s="20"/>
      <c r="E302" s="40" t="s">
        <v>291</v>
      </c>
      <c r="F302" s="40" t="s">
        <v>506</v>
      </c>
      <c r="G302" s="27">
        <v>125096.36</v>
      </c>
      <c r="H302" s="27"/>
      <c r="I302" s="34"/>
      <c r="J302" s="34"/>
      <c r="K302" s="34"/>
      <c r="L302" s="34"/>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c r="DK302" s="35"/>
      <c r="DL302" s="35"/>
      <c r="DM302" s="35"/>
      <c r="DN302" s="35"/>
      <c r="DO302" s="35"/>
      <c r="DP302" s="35"/>
      <c r="DQ302" s="35"/>
      <c r="DR302" s="35"/>
      <c r="DS302" s="35"/>
      <c r="DT302" s="35"/>
      <c r="DU302" s="35"/>
      <c r="DV302" s="35"/>
      <c r="DW302" s="35"/>
      <c r="DX302" s="35"/>
      <c r="DY302" s="35"/>
      <c r="DZ302" s="35"/>
      <c r="EA302" s="35"/>
      <c r="EB302" s="35"/>
      <c r="EC302" s="35"/>
      <c r="ED302" s="35"/>
      <c r="EE302" s="35"/>
      <c r="EF302" s="35"/>
      <c r="EG302" s="35"/>
      <c r="EH302" s="35"/>
      <c r="EI302" s="35"/>
      <c r="EJ302" s="35"/>
      <c r="EK302" s="35"/>
      <c r="EL302" s="35"/>
      <c r="EM302" s="35"/>
      <c r="EN302" s="35"/>
      <c r="EO302" s="35"/>
      <c r="EP302" s="35"/>
      <c r="EQ302" s="35"/>
      <c r="ER302" s="35"/>
      <c r="ES302" s="35"/>
      <c r="ET302" s="35"/>
      <c r="EU302" s="35"/>
      <c r="EV302" s="35"/>
      <c r="EW302" s="35"/>
      <c r="EX302" s="35"/>
      <c r="EY302" s="35"/>
      <c r="EZ302" s="35"/>
      <c r="FA302" s="35"/>
      <c r="FB302" s="35"/>
      <c r="FC302" s="35"/>
      <c r="FD302" s="35"/>
      <c r="FE302" s="35"/>
      <c r="FF302" s="35"/>
      <c r="FG302" s="35"/>
      <c r="FH302" s="35"/>
      <c r="FI302" s="35"/>
      <c r="FJ302" s="35"/>
      <c r="FK302" s="35"/>
      <c r="FL302" s="35"/>
      <c r="FM302" s="35"/>
      <c r="FN302" s="35"/>
      <c r="FO302" s="35"/>
      <c r="FP302" s="35"/>
      <c r="FQ302" s="35"/>
      <c r="FR302" s="35"/>
      <c r="FS302" s="35"/>
      <c r="FT302" s="35"/>
      <c r="FU302" s="35"/>
      <c r="FV302" s="35"/>
      <c r="FW302" s="35"/>
      <c r="FX302" s="35"/>
      <c r="FY302" s="35"/>
      <c r="FZ302" s="35"/>
      <c r="GA302" s="35"/>
      <c r="GB302" s="35"/>
      <c r="GC302" s="35"/>
      <c r="GD302" s="35"/>
      <c r="GE302" s="35"/>
      <c r="GF302" s="35"/>
      <c r="GG302" s="35"/>
      <c r="GH302" s="35"/>
      <c r="GI302" s="35"/>
      <c r="GJ302" s="35"/>
      <c r="GK302" s="35"/>
      <c r="GL302" s="35"/>
      <c r="GM302" s="35"/>
      <c r="GN302" s="35"/>
      <c r="GO302" s="35"/>
      <c r="GP302" s="35"/>
      <c r="GQ302" s="35"/>
      <c r="GR302" s="35"/>
      <c r="GS302" s="35"/>
      <c r="GT302" s="35"/>
      <c r="GU302" s="35"/>
      <c r="GV302" s="35"/>
      <c r="GW302" s="35"/>
      <c r="GX302" s="35"/>
      <c r="GY302" s="35"/>
      <c r="GZ302" s="35"/>
      <c r="HA302" s="35"/>
      <c r="HB302" s="35"/>
      <c r="HC302" s="35"/>
      <c r="HD302" s="35"/>
      <c r="HE302" s="35"/>
      <c r="HF302" s="35"/>
      <c r="HG302" s="35"/>
      <c r="HH302" s="35"/>
      <c r="HI302" s="35"/>
      <c r="HJ302" s="35"/>
      <c r="HK302" s="35"/>
      <c r="HL302" s="35"/>
      <c r="HM302" s="35"/>
      <c r="HN302" s="35"/>
      <c r="HO302" s="35"/>
      <c r="HP302" s="35"/>
      <c r="HQ302" s="35"/>
      <c r="HR302" s="35"/>
      <c r="HS302" s="35"/>
      <c r="HT302" s="35"/>
      <c r="HU302" s="35"/>
      <c r="HV302" s="35"/>
      <c r="HW302" s="35"/>
      <c r="HX302" s="35"/>
      <c r="HY302" s="35"/>
      <c r="HZ302" s="35"/>
      <c r="IA302" s="35"/>
      <c r="IB302" s="35"/>
      <c r="IC302" s="35"/>
      <c r="ID302" s="35"/>
      <c r="IE302" s="35"/>
      <c r="IF302" s="35"/>
      <c r="IG302" s="35"/>
      <c r="IH302" s="35"/>
      <c r="II302" s="35"/>
      <c r="IJ302" s="35"/>
      <c r="IK302" s="35"/>
      <c r="IL302" s="35"/>
      <c r="IM302" s="35"/>
      <c r="IN302" s="35"/>
      <c r="IO302" s="35"/>
      <c r="IP302" s="35"/>
      <c r="IQ302" s="35"/>
      <c r="IR302" s="35"/>
      <c r="IS302" s="35"/>
      <c r="IT302" s="35"/>
    </row>
    <row r="303" spans="1:254" s="36" customFormat="1">
      <c r="A303" s="31"/>
      <c r="B303" s="20"/>
      <c r="C303" s="32"/>
      <c r="D303" s="20"/>
      <c r="E303" s="40" t="s">
        <v>291</v>
      </c>
      <c r="F303" s="40" t="s">
        <v>507</v>
      </c>
      <c r="G303" s="27">
        <v>264563.82999999984</v>
      </c>
      <c r="H303" s="27"/>
      <c r="I303" s="27"/>
      <c r="J303" s="34"/>
      <c r="K303" s="34"/>
      <c r="L303" s="34"/>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c r="DK303" s="35"/>
      <c r="DL303" s="35"/>
      <c r="DM303" s="35"/>
      <c r="DN303" s="35"/>
      <c r="DO303" s="35"/>
      <c r="DP303" s="35"/>
      <c r="DQ303" s="35"/>
      <c r="DR303" s="35"/>
      <c r="DS303" s="35"/>
      <c r="DT303" s="35"/>
      <c r="DU303" s="35"/>
      <c r="DV303" s="35"/>
      <c r="DW303" s="35"/>
      <c r="DX303" s="35"/>
      <c r="DY303" s="35"/>
      <c r="DZ303" s="35"/>
      <c r="EA303" s="35"/>
      <c r="EB303" s="35"/>
      <c r="EC303" s="35"/>
      <c r="ED303" s="35"/>
      <c r="EE303" s="35"/>
      <c r="EF303" s="35"/>
      <c r="EG303" s="35"/>
      <c r="EH303" s="35"/>
      <c r="EI303" s="35"/>
      <c r="EJ303" s="35"/>
      <c r="EK303" s="35"/>
      <c r="EL303" s="35"/>
      <c r="EM303" s="35"/>
      <c r="EN303" s="35"/>
      <c r="EO303" s="35"/>
      <c r="EP303" s="35"/>
      <c r="EQ303" s="35"/>
      <c r="ER303" s="35"/>
      <c r="ES303" s="35"/>
      <c r="ET303" s="35"/>
      <c r="EU303" s="35"/>
      <c r="EV303" s="35"/>
      <c r="EW303" s="35"/>
      <c r="EX303" s="35"/>
      <c r="EY303" s="35"/>
      <c r="EZ303" s="35"/>
      <c r="FA303" s="35"/>
      <c r="FB303" s="35"/>
      <c r="FC303" s="35"/>
      <c r="FD303" s="35"/>
      <c r="FE303" s="35"/>
      <c r="FF303" s="35"/>
      <c r="FG303" s="35"/>
      <c r="FH303" s="35"/>
      <c r="FI303" s="35"/>
      <c r="FJ303" s="35"/>
      <c r="FK303" s="35"/>
      <c r="FL303" s="35"/>
      <c r="FM303" s="35"/>
      <c r="FN303" s="35"/>
      <c r="FO303" s="35"/>
      <c r="FP303" s="35"/>
      <c r="FQ303" s="35"/>
      <c r="FR303" s="35"/>
      <c r="FS303" s="35"/>
      <c r="FT303" s="35"/>
      <c r="FU303" s="35"/>
      <c r="FV303" s="35"/>
      <c r="FW303" s="35"/>
      <c r="FX303" s="35"/>
      <c r="FY303" s="35"/>
      <c r="FZ303" s="35"/>
      <c r="GA303" s="35"/>
      <c r="GB303" s="35"/>
      <c r="GC303" s="35"/>
      <c r="GD303" s="35"/>
      <c r="GE303" s="35"/>
      <c r="GF303" s="35"/>
      <c r="GG303" s="35"/>
      <c r="GH303" s="35"/>
      <c r="GI303" s="35"/>
      <c r="GJ303" s="35"/>
      <c r="GK303" s="35"/>
      <c r="GL303" s="35"/>
      <c r="GM303" s="35"/>
      <c r="GN303" s="35"/>
      <c r="GO303" s="35"/>
      <c r="GP303" s="35"/>
      <c r="GQ303" s="35"/>
      <c r="GR303" s="35"/>
      <c r="GS303" s="35"/>
      <c r="GT303" s="35"/>
      <c r="GU303" s="35"/>
      <c r="GV303" s="35"/>
      <c r="GW303" s="35"/>
      <c r="GX303" s="35"/>
      <c r="GY303" s="35"/>
      <c r="GZ303" s="35"/>
      <c r="HA303" s="35"/>
      <c r="HB303" s="35"/>
      <c r="HC303" s="35"/>
      <c r="HD303" s="35"/>
      <c r="HE303" s="35"/>
      <c r="HF303" s="35"/>
      <c r="HG303" s="35"/>
      <c r="HH303" s="35"/>
      <c r="HI303" s="35"/>
      <c r="HJ303" s="35"/>
      <c r="HK303" s="35"/>
      <c r="HL303" s="35"/>
      <c r="HM303" s="35"/>
      <c r="HN303" s="35"/>
      <c r="HO303" s="35"/>
      <c r="HP303" s="35"/>
      <c r="HQ303" s="35"/>
      <c r="HR303" s="35"/>
      <c r="HS303" s="35"/>
      <c r="HT303" s="35"/>
      <c r="HU303" s="35"/>
      <c r="HV303" s="35"/>
      <c r="HW303" s="35"/>
      <c r="HX303" s="35"/>
      <c r="HY303" s="35"/>
      <c r="HZ303" s="35"/>
      <c r="IA303" s="35"/>
      <c r="IB303" s="35"/>
      <c r="IC303" s="35"/>
      <c r="ID303" s="35"/>
      <c r="IE303" s="35"/>
      <c r="IF303" s="35"/>
      <c r="IG303" s="35"/>
      <c r="IH303" s="35"/>
      <c r="II303" s="35"/>
      <c r="IJ303" s="35"/>
      <c r="IK303" s="35"/>
      <c r="IL303" s="35"/>
      <c r="IM303" s="35"/>
      <c r="IN303" s="35"/>
      <c r="IO303" s="35"/>
      <c r="IP303" s="35"/>
      <c r="IQ303" s="35"/>
      <c r="IR303" s="35"/>
      <c r="IS303" s="35"/>
      <c r="IT303" s="35"/>
    </row>
    <row r="304" spans="1:254" s="36" customFormat="1">
      <c r="A304" s="31"/>
      <c r="B304" s="20"/>
      <c r="C304" s="32"/>
      <c r="D304" s="20"/>
      <c r="E304" s="40" t="s">
        <v>291</v>
      </c>
      <c r="F304" s="40" t="s">
        <v>509</v>
      </c>
      <c r="G304" s="27">
        <v>300000</v>
      </c>
      <c r="H304" s="27"/>
      <c r="I304" s="34"/>
      <c r="J304" s="34"/>
      <c r="K304" s="34"/>
      <c r="L304" s="34"/>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c r="DK304" s="35"/>
      <c r="DL304" s="35"/>
      <c r="DM304" s="35"/>
      <c r="DN304" s="35"/>
      <c r="DO304" s="35"/>
      <c r="DP304" s="35"/>
      <c r="DQ304" s="35"/>
      <c r="DR304" s="35"/>
      <c r="DS304" s="35"/>
      <c r="DT304" s="35"/>
      <c r="DU304" s="35"/>
      <c r="DV304" s="35"/>
      <c r="DW304" s="35"/>
      <c r="DX304" s="35"/>
      <c r="DY304" s="35"/>
      <c r="DZ304" s="35"/>
      <c r="EA304" s="35"/>
      <c r="EB304" s="35"/>
      <c r="EC304" s="35"/>
      <c r="ED304" s="35"/>
      <c r="EE304" s="35"/>
      <c r="EF304" s="35"/>
      <c r="EG304" s="35"/>
      <c r="EH304" s="35"/>
      <c r="EI304" s="35"/>
      <c r="EJ304" s="35"/>
      <c r="EK304" s="35"/>
      <c r="EL304" s="35"/>
      <c r="EM304" s="35"/>
      <c r="EN304" s="35"/>
      <c r="EO304" s="35"/>
      <c r="EP304" s="35"/>
      <c r="EQ304" s="35"/>
      <c r="ER304" s="35"/>
      <c r="ES304" s="35"/>
      <c r="ET304" s="35"/>
      <c r="EU304" s="35"/>
      <c r="EV304" s="35"/>
      <c r="EW304" s="35"/>
      <c r="EX304" s="35"/>
      <c r="EY304" s="35"/>
      <c r="EZ304" s="35"/>
      <c r="FA304" s="35"/>
      <c r="FB304" s="35"/>
      <c r="FC304" s="35"/>
      <c r="FD304" s="35"/>
      <c r="FE304" s="35"/>
      <c r="FF304" s="35"/>
      <c r="FG304" s="35"/>
      <c r="FH304" s="35"/>
      <c r="FI304" s="35"/>
      <c r="FJ304" s="35"/>
      <c r="FK304" s="35"/>
      <c r="FL304" s="35"/>
      <c r="FM304" s="35"/>
      <c r="FN304" s="35"/>
      <c r="FO304" s="35"/>
      <c r="FP304" s="35"/>
      <c r="FQ304" s="35"/>
      <c r="FR304" s="35"/>
      <c r="FS304" s="35"/>
      <c r="FT304" s="35"/>
      <c r="FU304" s="35"/>
      <c r="FV304" s="35"/>
      <c r="FW304" s="35"/>
      <c r="FX304" s="35"/>
      <c r="FY304" s="35"/>
      <c r="FZ304" s="35"/>
      <c r="GA304" s="35"/>
      <c r="GB304" s="35"/>
      <c r="GC304" s="35"/>
      <c r="GD304" s="35"/>
      <c r="GE304" s="35"/>
      <c r="GF304" s="35"/>
      <c r="GG304" s="35"/>
      <c r="GH304" s="35"/>
      <c r="GI304" s="35"/>
      <c r="GJ304" s="35"/>
      <c r="GK304" s="35"/>
      <c r="GL304" s="35"/>
      <c r="GM304" s="35"/>
      <c r="GN304" s="35"/>
      <c r="GO304" s="35"/>
      <c r="GP304" s="35"/>
      <c r="GQ304" s="35"/>
      <c r="GR304" s="35"/>
      <c r="GS304" s="35"/>
      <c r="GT304" s="35"/>
      <c r="GU304" s="35"/>
      <c r="GV304" s="35"/>
      <c r="GW304" s="35"/>
      <c r="GX304" s="35"/>
      <c r="GY304" s="35"/>
      <c r="GZ304" s="35"/>
      <c r="HA304" s="35"/>
      <c r="HB304" s="35"/>
      <c r="HC304" s="35"/>
      <c r="HD304" s="35"/>
      <c r="HE304" s="35"/>
      <c r="HF304" s="35"/>
      <c r="HG304" s="35"/>
      <c r="HH304" s="35"/>
      <c r="HI304" s="35"/>
      <c r="HJ304" s="35"/>
      <c r="HK304" s="35"/>
      <c r="HL304" s="35"/>
      <c r="HM304" s="35"/>
      <c r="HN304" s="35"/>
      <c r="HO304" s="35"/>
      <c r="HP304" s="35"/>
      <c r="HQ304" s="35"/>
      <c r="HR304" s="35"/>
      <c r="HS304" s="35"/>
      <c r="HT304" s="35"/>
      <c r="HU304" s="35"/>
      <c r="HV304" s="35"/>
      <c r="HW304" s="35"/>
      <c r="HX304" s="35"/>
      <c r="HY304" s="35"/>
      <c r="HZ304" s="35"/>
      <c r="IA304" s="35"/>
      <c r="IB304" s="35"/>
      <c r="IC304" s="35"/>
      <c r="ID304" s="35"/>
      <c r="IE304" s="35"/>
      <c r="IF304" s="35"/>
      <c r="IG304" s="35"/>
      <c r="IH304" s="35"/>
      <c r="II304" s="35"/>
      <c r="IJ304" s="35"/>
      <c r="IK304" s="35"/>
      <c r="IL304" s="35"/>
      <c r="IM304" s="35"/>
      <c r="IN304" s="35"/>
      <c r="IO304" s="35"/>
      <c r="IP304" s="35"/>
      <c r="IQ304" s="35"/>
      <c r="IR304" s="35"/>
      <c r="IS304" s="35"/>
      <c r="IT304" s="35"/>
    </row>
    <row r="305" spans="1:254" s="36" customFormat="1">
      <c r="A305" s="31"/>
      <c r="B305" s="20"/>
      <c r="C305" s="32"/>
      <c r="D305" s="20"/>
      <c r="E305" s="14" t="s">
        <v>517</v>
      </c>
      <c r="F305" s="112"/>
      <c r="G305" s="94">
        <v>1500000</v>
      </c>
      <c r="H305" s="94">
        <v>1433911.78</v>
      </c>
      <c r="I305" s="94">
        <f>G305-H305</f>
        <v>66088.219999999972</v>
      </c>
      <c r="J305" s="94"/>
      <c r="K305" s="94"/>
      <c r="L305" s="94"/>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c r="DK305" s="35"/>
      <c r="DL305" s="35"/>
      <c r="DM305" s="35"/>
      <c r="DN305" s="35"/>
      <c r="DO305" s="35"/>
      <c r="DP305" s="35"/>
      <c r="DQ305" s="35"/>
      <c r="DR305" s="35"/>
      <c r="DS305" s="35"/>
      <c r="DT305" s="35"/>
      <c r="DU305" s="35"/>
      <c r="DV305" s="35"/>
      <c r="DW305" s="35"/>
      <c r="DX305" s="35"/>
      <c r="DY305" s="35"/>
      <c r="DZ305" s="35"/>
      <c r="EA305" s="35"/>
      <c r="EB305" s="35"/>
      <c r="EC305" s="35"/>
      <c r="ED305" s="35"/>
      <c r="EE305" s="35"/>
      <c r="EF305" s="35"/>
      <c r="EG305" s="35"/>
      <c r="EH305" s="35"/>
      <c r="EI305" s="35"/>
      <c r="EJ305" s="35"/>
      <c r="EK305" s="35"/>
      <c r="EL305" s="35"/>
      <c r="EM305" s="35"/>
      <c r="EN305" s="35"/>
      <c r="EO305" s="35"/>
      <c r="EP305" s="35"/>
      <c r="EQ305" s="35"/>
      <c r="ER305" s="35"/>
      <c r="ES305" s="35"/>
      <c r="ET305" s="35"/>
      <c r="EU305" s="35"/>
      <c r="EV305" s="35"/>
      <c r="EW305" s="35"/>
      <c r="EX305" s="35"/>
      <c r="EY305" s="35"/>
      <c r="EZ305" s="35"/>
      <c r="FA305" s="35"/>
      <c r="FB305" s="35"/>
      <c r="FC305" s="35"/>
      <c r="FD305" s="35"/>
      <c r="FE305" s="35"/>
      <c r="FF305" s="35"/>
      <c r="FG305" s="35"/>
      <c r="FH305" s="35"/>
      <c r="FI305" s="35"/>
      <c r="FJ305" s="35"/>
      <c r="FK305" s="35"/>
      <c r="FL305" s="35"/>
      <c r="FM305" s="35"/>
      <c r="FN305" s="35"/>
      <c r="FO305" s="35"/>
      <c r="FP305" s="35"/>
      <c r="FQ305" s="35"/>
      <c r="FR305" s="35"/>
      <c r="FS305" s="35"/>
      <c r="FT305" s="35"/>
      <c r="FU305" s="35"/>
      <c r="FV305" s="35"/>
      <c r="FW305" s="35"/>
      <c r="FX305" s="35"/>
      <c r="FY305" s="35"/>
      <c r="FZ305" s="35"/>
      <c r="GA305" s="35"/>
      <c r="GB305" s="35"/>
      <c r="GC305" s="35"/>
      <c r="GD305" s="35"/>
      <c r="GE305" s="35"/>
      <c r="GF305" s="35"/>
      <c r="GG305" s="35"/>
      <c r="GH305" s="35"/>
      <c r="GI305" s="35"/>
      <c r="GJ305" s="35"/>
      <c r="GK305" s="35"/>
      <c r="GL305" s="35"/>
      <c r="GM305" s="35"/>
      <c r="GN305" s="35"/>
      <c r="GO305" s="35"/>
      <c r="GP305" s="35"/>
      <c r="GQ305" s="35"/>
      <c r="GR305" s="35"/>
      <c r="GS305" s="35"/>
      <c r="GT305" s="35"/>
      <c r="GU305" s="35"/>
      <c r="GV305" s="35"/>
      <c r="GW305" s="35"/>
      <c r="GX305" s="35"/>
      <c r="GY305" s="35"/>
      <c r="GZ305" s="35"/>
      <c r="HA305" s="35"/>
      <c r="HB305" s="35"/>
      <c r="HC305" s="35"/>
      <c r="HD305" s="35"/>
      <c r="HE305" s="35"/>
      <c r="HF305" s="35"/>
      <c r="HG305" s="35"/>
      <c r="HH305" s="35"/>
      <c r="HI305" s="35"/>
      <c r="HJ305" s="35"/>
      <c r="HK305" s="35"/>
      <c r="HL305" s="35"/>
      <c r="HM305" s="35"/>
      <c r="HN305" s="35"/>
      <c r="HO305" s="35"/>
      <c r="HP305" s="35"/>
      <c r="HQ305" s="35"/>
      <c r="HR305" s="35"/>
      <c r="HS305" s="35"/>
      <c r="HT305" s="35"/>
      <c r="HU305" s="35"/>
      <c r="HV305" s="35"/>
      <c r="HW305" s="35"/>
      <c r="HX305" s="35"/>
      <c r="HY305" s="35"/>
      <c r="HZ305" s="35"/>
      <c r="IA305" s="35"/>
      <c r="IB305" s="35"/>
      <c r="IC305" s="35"/>
      <c r="ID305" s="35"/>
      <c r="IE305" s="35"/>
      <c r="IF305" s="35"/>
      <c r="IG305" s="35"/>
      <c r="IH305" s="35"/>
      <c r="II305" s="35"/>
      <c r="IJ305" s="35"/>
      <c r="IK305" s="35"/>
      <c r="IL305" s="35"/>
      <c r="IM305" s="35"/>
      <c r="IN305" s="35"/>
      <c r="IO305" s="35"/>
      <c r="IP305" s="35"/>
      <c r="IQ305" s="35"/>
      <c r="IR305" s="35"/>
      <c r="IS305" s="35"/>
      <c r="IT305" s="35"/>
    </row>
    <row r="306" spans="1:254" s="36" customFormat="1" ht="92.4">
      <c r="A306" s="31"/>
      <c r="B306" s="20" t="s">
        <v>183</v>
      </c>
      <c r="C306" s="32" t="s">
        <v>263</v>
      </c>
      <c r="D306" s="53" t="s">
        <v>264</v>
      </c>
      <c r="E306" s="33" t="s">
        <v>265</v>
      </c>
      <c r="F306" s="33" t="s">
        <v>266</v>
      </c>
      <c r="G306" s="27">
        <v>107002</v>
      </c>
      <c r="H306" s="27"/>
      <c r="I306" s="34"/>
      <c r="J306" s="34"/>
      <c r="K306" s="34"/>
      <c r="L306" s="34"/>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c r="DK306" s="35"/>
      <c r="DL306" s="35"/>
      <c r="DM306" s="35"/>
      <c r="DN306" s="35"/>
      <c r="DO306" s="35"/>
      <c r="DP306" s="35"/>
      <c r="DQ306" s="35"/>
      <c r="DR306" s="35"/>
      <c r="DS306" s="35"/>
      <c r="DT306" s="35"/>
      <c r="DU306" s="35"/>
      <c r="DV306" s="35"/>
      <c r="DW306" s="35"/>
      <c r="DX306" s="35"/>
      <c r="DY306" s="35"/>
      <c r="DZ306" s="35"/>
      <c r="EA306" s="35"/>
      <c r="EB306" s="35"/>
      <c r="EC306" s="35"/>
      <c r="ED306" s="35"/>
      <c r="EE306" s="35"/>
      <c r="EF306" s="35"/>
      <c r="EG306" s="35"/>
      <c r="EH306" s="35"/>
      <c r="EI306" s="35"/>
      <c r="EJ306" s="35"/>
      <c r="EK306" s="35"/>
      <c r="EL306" s="35"/>
      <c r="EM306" s="35"/>
      <c r="EN306" s="35"/>
      <c r="EO306" s="35"/>
      <c r="EP306" s="35"/>
      <c r="EQ306" s="35"/>
      <c r="ER306" s="35"/>
      <c r="ES306" s="35"/>
      <c r="ET306" s="35"/>
      <c r="EU306" s="35"/>
      <c r="EV306" s="35"/>
      <c r="EW306" s="35"/>
      <c r="EX306" s="35"/>
      <c r="EY306" s="35"/>
      <c r="EZ306" s="35"/>
      <c r="FA306" s="35"/>
      <c r="FB306" s="35"/>
      <c r="FC306" s="35"/>
      <c r="FD306" s="35"/>
      <c r="FE306" s="35"/>
      <c r="FF306" s="35"/>
      <c r="FG306" s="35"/>
      <c r="FH306" s="35"/>
      <c r="FI306" s="35"/>
      <c r="FJ306" s="35"/>
      <c r="FK306" s="35"/>
      <c r="FL306" s="35"/>
      <c r="FM306" s="35"/>
      <c r="FN306" s="35"/>
      <c r="FO306" s="35"/>
      <c r="FP306" s="35"/>
      <c r="FQ306" s="35"/>
      <c r="FR306" s="35"/>
      <c r="FS306" s="35"/>
      <c r="FT306" s="35"/>
      <c r="FU306" s="35"/>
      <c r="FV306" s="35"/>
      <c r="FW306" s="35"/>
      <c r="FX306" s="35"/>
      <c r="FY306" s="35"/>
      <c r="FZ306" s="35"/>
      <c r="GA306" s="35"/>
      <c r="GB306" s="35"/>
      <c r="GC306" s="35"/>
      <c r="GD306" s="35"/>
      <c r="GE306" s="35"/>
      <c r="GF306" s="35"/>
      <c r="GG306" s="35"/>
      <c r="GH306" s="35"/>
      <c r="GI306" s="35"/>
      <c r="GJ306" s="35"/>
      <c r="GK306" s="35"/>
      <c r="GL306" s="35"/>
      <c r="GM306" s="35"/>
      <c r="GN306" s="35"/>
      <c r="GO306" s="35"/>
      <c r="GP306" s="35"/>
      <c r="GQ306" s="35"/>
      <c r="GR306" s="35"/>
      <c r="GS306" s="35"/>
      <c r="GT306" s="35"/>
      <c r="GU306" s="35"/>
      <c r="GV306" s="35"/>
      <c r="GW306" s="35"/>
      <c r="GX306" s="35"/>
      <c r="GY306" s="35"/>
      <c r="GZ306" s="35"/>
      <c r="HA306" s="35"/>
      <c r="HB306" s="35"/>
      <c r="HC306" s="35"/>
      <c r="HD306" s="35"/>
      <c r="HE306" s="35"/>
      <c r="HF306" s="35"/>
      <c r="HG306" s="35"/>
      <c r="HH306" s="35"/>
      <c r="HI306" s="35"/>
      <c r="HJ306" s="35"/>
      <c r="HK306" s="35"/>
      <c r="HL306" s="35"/>
      <c r="HM306" s="35"/>
      <c r="HN306" s="35"/>
      <c r="HO306" s="35"/>
      <c r="HP306" s="35"/>
      <c r="HQ306" s="35"/>
      <c r="HR306" s="35"/>
      <c r="HS306" s="35"/>
      <c r="HT306" s="35"/>
      <c r="HU306" s="35"/>
      <c r="HV306" s="35"/>
      <c r="HW306" s="35"/>
      <c r="HX306" s="35"/>
      <c r="HY306" s="35"/>
      <c r="HZ306" s="35"/>
      <c r="IA306" s="35"/>
      <c r="IB306" s="35"/>
      <c r="IC306" s="35"/>
      <c r="ID306" s="35"/>
      <c r="IE306" s="35"/>
      <c r="IF306" s="35"/>
      <c r="IG306" s="35"/>
      <c r="IH306" s="35"/>
      <c r="II306" s="35"/>
      <c r="IJ306" s="35"/>
      <c r="IK306" s="35"/>
      <c r="IL306" s="35"/>
      <c r="IM306" s="35"/>
      <c r="IN306" s="35"/>
      <c r="IO306" s="35"/>
      <c r="IP306" s="35"/>
      <c r="IQ306" s="35"/>
      <c r="IR306" s="35"/>
      <c r="IS306" s="35"/>
      <c r="IT306" s="35"/>
    </row>
    <row r="307" spans="1:254" s="36" customFormat="1">
      <c r="A307" s="31"/>
      <c r="B307" s="20"/>
      <c r="C307" s="32"/>
      <c r="D307" s="20"/>
      <c r="E307" s="33" t="s">
        <v>265</v>
      </c>
      <c r="F307" s="33" t="s">
        <v>267</v>
      </c>
      <c r="G307" s="27">
        <v>75000</v>
      </c>
      <c r="H307" s="27"/>
      <c r="I307" s="27"/>
      <c r="J307" s="34"/>
      <c r="K307" s="34"/>
      <c r="L307" s="34"/>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c r="DK307" s="35"/>
      <c r="DL307" s="35"/>
      <c r="DM307" s="35"/>
      <c r="DN307" s="35"/>
      <c r="DO307" s="35"/>
      <c r="DP307" s="35"/>
      <c r="DQ307" s="35"/>
      <c r="DR307" s="35"/>
      <c r="DS307" s="35"/>
      <c r="DT307" s="35"/>
      <c r="DU307" s="35"/>
      <c r="DV307" s="35"/>
      <c r="DW307" s="35"/>
      <c r="DX307" s="35"/>
      <c r="DY307" s="35"/>
      <c r="DZ307" s="35"/>
      <c r="EA307" s="35"/>
      <c r="EB307" s="35"/>
      <c r="EC307" s="35"/>
      <c r="ED307" s="35"/>
      <c r="EE307" s="35"/>
      <c r="EF307" s="35"/>
      <c r="EG307" s="35"/>
      <c r="EH307" s="35"/>
      <c r="EI307" s="35"/>
      <c r="EJ307" s="35"/>
      <c r="EK307" s="35"/>
      <c r="EL307" s="35"/>
      <c r="EM307" s="35"/>
      <c r="EN307" s="35"/>
      <c r="EO307" s="35"/>
      <c r="EP307" s="35"/>
      <c r="EQ307" s="35"/>
      <c r="ER307" s="35"/>
      <c r="ES307" s="35"/>
      <c r="ET307" s="35"/>
      <c r="EU307" s="35"/>
      <c r="EV307" s="35"/>
      <c r="EW307" s="35"/>
      <c r="EX307" s="35"/>
      <c r="EY307" s="35"/>
      <c r="EZ307" s="35"/>
      <c r="FA307" s="35"/>
      <c r="FB307" s="35"/>
      <c r="FC307" s="35"/>
      <c r="FD307" s="35"/>
      <c r="FE307" s="35"/>
      <c r="FF307" s="35"/>
      <c r="FG307" s="35"/>
      <c r="FH307" s="35"/>
      <c r="FI307" s="35"/>
      <c r="FJ307" s="35"/>
      <c r="FK307" s="35"/>
      <c r="FL307" s="35"/>
      <c r="FM307" s="35"/>
      <c r="FN307" s="35"/>
      <c r="FO307" s="35"/>
      <c r="FP307" s="35"/>
      <c r="FQ307" s="35"/>
      <c r="FR307" s="35"/>
      <c r="FS307" s="35"/>
      <c r="FT307" s="35"/>
      <c r="FU307" s="35"/>
      <c r="FV307" s="35"/>
      <c r="FW307" s="35"/>
      <c r="FX307" s="35"/>
      <c r="FY307" s="35"/>
      <c r="FZ307" s="35"/>
      <c r="GA307" s="35"/>
      <c r="GB307" s="35"/>
      <c r="GC307" s="35"/>
      <c r="GD307" s="35"/>
      <c r="GE307" s="35"/>
      <c r="GF307" s="35"/>
      <c r="GG307" s="35"/>
      <c r="GH307" s="35"/>
      <c r="GI307" s="35"/>
      <c r="GJ307" s="35"/>
      <c r="GK307" s="35"/>
      <c r="GL307" s="35"/>
      <c r="GM307" s="35"/>
      <c r="GN307" s="35"/>
      <c r="GO307" s="35"/>
      <c r="GP307" s="35"/>
      <c r="GQ307" s="35"/>
      <c r="GR307" s="35"/>
      <c r="GS307" s="35"/>
      <c r="GT307" s="35"/>
      <c r="GU307" s="35"/>
      <c r="GV307" s="35"/>
      <c r="GW307" s="35"/>
      <c r="GX307" s="35"/>
      <c r="GY307" s="35"/>
      <c r="GZ307" s="35"/>
      <c r="HA307" s="35"/>
      <c r="HB307" s="35"/>
      <c r="HC307" s="35"/>
      <c r="HD307" s="35"/>
      <c r="HE307" s="35"/>
      <c r="HF307" s="35"/>
      <c r="HG307" s="35"/>
      <c r="HH307" s="35"/>
      <c r="HI307" s="35"/>
      <c r="HJ307" s="35"/>
      <c r="HK307" s="35"/>
      <c r="HL307" s="35"/>
      <c r="HM307" s="35"/>
      <c r="HN307" s="35"/>
      <c r="HO307" s="35"/>
      <c r="HP307" s="35"/>
      <c r="HQ307" s="35"/>
      <c r="HR307" s="35"/>
      <c r="HS307" s="35"/>
      <c r="HT307" s="35"/>
      <c r="HU307" s="35"/>
      <c r="HV307" s="35"/>
      <c r="HW307" s="35"/>
      <c r="HX307" s="35"/>
      <c r="HY307" s="35"/>
      <c r="HZ307" s="35"/>
      <c r="IA307" s="35"/>
      <c r="IB307" s="35"/>
      <c r="IC307" s="35"/>
      <c r="ID307" s="35"/>
      <c r="IE307" s="35"/>
      <c r="IF307" s="35"/>
      <c r="IG307" s="35"/>
      <c r="IH307" s="35"/>
      <c r="II307" s="35"/>
      <c r="IJ307" s="35"/>
      <c r="IK307" s="35"/>
      <c r="IL307" s="35"/>
      <c r="IM307" s="35"/>
      <c r="IN307" s="35"/>
      <c r="IO307" s="35"/>
      <c r="IP307" s="35"/>
      <c r="IQ307" s="35"/>
      <c r="IR307" s="35"/>
      <c r="IS307" s="35"/>
      <c r="IT307" s="35"/>
    </row>
    <row r="308" spans="1:254" s="36" customFormat="1" ht="26.4">
      <c r="A308" s="31"/>
      <c r="B308" s="20"/>
      <c r="C308" s="32"/>
      <c r="D308" s="20"/>
      <c r="E308" s="33" t="s">
        <v>265</v>
      </c>
      <c r="F308" s="33" t="s">
        <v>268</v>
      </c>
      <c r="G308" s="27">
        <v>25407.06</v>
      </c>
      <c r="H308" s="27"/>
      <c r="I308" s="34"/>
      <c r="J308" s="34"/>
      <c r="K308" s="34"/>
      <c r="L308" s="34"/>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c r="DK308" s="35"/>
      <c r="DL308" s="35"/>
      <c r="DM308" s="35"/>
      <c r="DN308" s="35"/>
      <c r="DO308" s="35"/>
      <c r="DP308" s="35"/>
      <c r="DQ308" s="35"/>
      <c r="DR308" s="35"/>
      <c r="DS308" s="35"/>
      <c r="DT308" s="35"/>
      <c r="DU308" s="35"/>
      <c r="DV308" s="35"/>
      <c r="DW308" s="35"/>
      <c r="DX308" s="35"/>
      <c r="DY308" s="35"/>
      <c r="DZ308" s="35"/>
      <c r="EA308" s="35"/>
      <c r="EB308" s="35"/>
      <c r="EC308" s="35"/>
      <c r="ED308" s="35"/>
      <c r="EE308" s="35"/>
      <c r="EF308" s="35"/>
      <c r="EG308" s="35"/>
      <c r="EH308" s="35"/>
      <c r="EI308" s="35"/>
      <c r="EJ308" s="35"/>
      <c r="EK308" s="35"/>
      <c r="EL308" s="35"/>
      <c r="EM308" s="35"/>
      <c r="EN308" s="35"/>
      <c r="EO308" s="35"/>
      <c r="EP308" s="35"/>
      <c r="EQ308" s="35"/>
      <c r="ER308" s="35"/>
      <c r="ES308" s="35"/>
      <c r="ET308" s="35"/>
      <c r="EU308" s="35"/>
      <c r="EV308" s="35"/>
      <c r="EW308" s="35"/>
      <c r="EX308" s="35"/>
      <c r="EY308" s="35"/>
      <c r="EZ308" s="35"/>
      <c r="FA308" s="35"/>
      <c r="FB308" s="35"/>
      <c r="FC308" s="35"/>
      <c r="FD308" s="35"/>
      <c r="FE308" s="35"/>
      <c r="FF308" s="35"/>
      <c r="FG308" s="35"/>
      <c r="FH308" s="35"/>
      <c r="FI308" s="35"/>
      <c r="FJ308" s="35"/>
      <c r="FK308" s="35"/>
      <c r="FL308" s="35"/>
      <c r="FM308" s="35"/>
      <c r="FN308" s="35"/>
      <c r="FO308" s="35"/>
      <c r="FP308" s="35"/>
      <c r="FQ308" s="35"/>
      <c r="FR308" s="35"/>
      <c r="FS308" s="35"/>
      <c r="FT308" s="35"/>
      <c r="FU308" s="35"/>
      <c r="FV308" s="35"/>
      <c r="FW308" s="35"/>
      <c r="FX308" s="35"/>
      <c r="FY308" s="35"/>
      <c r="FZ308" s="35"/>
      <c r="GA308" s="35"/>
      <c r="GB308" s="35"/>
      <c r="GC308" s="35"/>
      <c r="GD308" s="35"/>
      <c r="GE308" s="35"/>
      <c r="GF308" s="35"/>
      <c r="GG308" s="35"/>
      <c r="GH308" s="35"/>
      <c r="GI308" s="35"/>
      <c r="GJ308" s="35"/>
      <c r="GK308" s="35"/>
      <c r="GL308" s="35"/>
      <c r="GM308" s="35"/>
      <c r="GN308" s="35"/>
      <c r="GO308" s="35"/>
      <c r="GP308" s="35"/>
      <c r="GQ308" s="35"/>
      <c r="GR308" s="35"/>
      <c r="GS308" s="35"/>
      <c r="GT308" s="35"/>
      <c r="GU308" s="35"/>
      <c r="GV308" s="35"/>
      <c r="GW308" s="35"/>
      <c r="GX308" s="35"/>
      <c r="GY308" s="35"/>
      <c r="GZ308" s="35"/>
      <c r="HA308" s="35"/>
      <c r="HB308" s="35"/>
      <c r="HC308" s="35"/>
      <c r="HD308" s="35"/>
      <c r="HE308" s="35"/>
      <c r="HF308" s="35"/>
      <c r="HG308" s="35"/>
      <c r="HH308" s="35"/>
      <c r="HI308" s="35"/>
      <c r="HJ308" s="35"/>
      <c r="HK308" s="35"/>
      <c r="HL308" s="35"/>
      <c r="HM308" s="35"/>
      <c r="HN308" s="35"/>
      <c r="HO308" s="35"/>
      <c r="HP308" s="35"/>
      <c r="HQ308" s="35"/>
      <c r="HR308" s="35"/>
      <c r="HS308" s="35"/>
      <c r="HT308" s="35"/>
      <c r="HU308" s="35"/>
      <c r="HV308" s="35"/>
      <c r="HW308" s="35"/>
      <c r="HX308" s="35"/>
      <c r="HY308" s="35"/>
      <c r="HZ308" s="35"/>
      <c r="IA308" s="35"/>
      <c r="IB308" s="35"/>
      <c r="IC308" s="35"/>
      <c r="ID308" s="35"/>
      <c r="IE308" s="35"/>
      <c r="IF308" s="35"/>
      <c r="IG308" s="35"/>
      <c r="IH308" s="35"/>
      <c r="II308" s="35"/>
      <c r="IJ308" s="35"/>
      <c r="IK308" s="35"/>
      <c r="IL308" s="35"/>
      <c r="IM308" s="35"/>
      <c r="IN308" s="35"/>
      <c r="IO308" s="35"/>
      <c r="IP308" s="35"/>
      <c r="IQ308" s="35"/>
      <c r="IR308" s="35"/>
      <c r="IS308" s="35"/>
      <c r="IT308" s="35"/>
    </row>
    <row r="309" spans="1:254" s="36" customFormat="1">
      <c r="A309" s="31"/>
      <c r="B309" s="20"/>
      <c r="C309" s="32"/>
      <c r="D309" s="20"/>
      <c r="E309" s="33" t="s">
        <v>265</v>
      </c>
      <c r="F309" s="33" t="s">
        <v>269</v>
      </c>
      <c r="G309" s="27">
        <v>104523.5</v>
      </c>
      <c r="H309" s="27"/>
      <c r="I309" s="34"/>
      <c r="J309" s="34"/>
      <c r="K309" s="34"/>
      <c r="L309" s="34"/>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35"/>
      <c r="DR309" s="35"/>
      <c r="DS309" s="35"/>
      <c r="DT309" s="35"/>
      <c r="DU309" s="35"/>
      <c r="DV309" s="35"/>
      <c r="DW309" s="35"/>
      <c r="DX309" s="35"/>
      <c r="DY309" s="35"/>
      <c r="DZ309" s="35"/>
      <c r="EA309" s="35"/>
      <c r="EB309" s="35"/>
      <c r="EC309" s="35"/>
      <c r="ED309" s="35"/>
      <c r="EE309" s="35"/>
      <c r="EF309" s="35"/>
      <c r="EG309" s="35"/>
      <c r="EH309" s="35"/>
      <c r="EI309" s="35"/>
      <c r="EJ309" s="35"/>
      <c r="EK309" s="35"/>
      <c r="EL309" s="35"/>
      <c r="EM309" s="35"/>
      <c r="EN309" s="35"/>
      <c r="EO309" s="35"/>
      <c r="EP309" s="35"/>
      <c r="EQ309" s="35"/>
      <c r="ER309" s="35"/>
      <c r="ES309" s="35"/>
      <c r="ET309" s="35"/>
      <c r="EU309" s="35"/>
      <c r="EV309" s="35"/>
      <c r="EW309" s="35"/>
      <c r="EX309" s="35"/>
      <c r="EY309" s="35"/>
      <c r="EZ309" s="35"/>
      <c r="FA309" s="35"/>
      <c r="FB309" s="35"/>
      <c r="FC309" s="35"/>
      <c r="FD309" s="35"/>
      <c r="FE309" s="35"/>
      <c r="FF309" s="35"/>
      <c r="FG309" s="35"/>
      <c r="FH309" s="35"/>
      <c r="FI309" s="35"/>
      <c r="FJ309" s="35"/>
      <c r="FK309" s="35"/>
      <c r="FL309" s="35"/>
      <c r="FM309" s="35"/>
      <c r="FN309" s="35"/>
      <c r="FO309" s="35"/>
      <c r="FP309" s="35"/>
      <c r="FQ309" s="35"/>
      <c r="FR309" s="35"/>
      <c r="FS309" s="35"/>
      <c r="FT309" s="35"/>
      <c r="FU309" s="35"/>
      <c r="FV309" s="35"/>
      <c r="FW309" s="35"/>
      <c r="FX309" s="35"/>
      <c r="FY309" s="35"/>
      <c r="FZ309" s="35"/>
      <c r="GA309" s="35"/>
      <c r="GB309" s="35"/>
      <c r="GC309" s="35"/>
      <c r="GD309" s="35"/>
      <c r="GE309" s="35"/>
      <c r="GF309" s="35"/>
      <c r="GG309" s="35"/>
      <c r="GH309" s="35"/>
      <c r="GI309" s="35"/>
      <c r="GJ309" s="35"/>
      <c r="GK309" s="35"/>
      <c r="GL309" s="35"/>
      <c r="GM309" s="35"/>
      <c r="GN309" s="35"/>
      <c r="GO309" s="35"/>
      <c r="GP309" s="35"/>
      <c r="GQ309" s="35"/>
      <c r="GR309" s="35"/>
      <c r="GS309" s="35"/>
      <c r="GT309" s="35"/>
      <c r="GU309" s="35"/>
      <c r="GV309" s="35"/>
      <c r="GW309" s="35"/>
      <c r="GX309" s="35"/>
      <c r="GY309" s="35"/>
      <c r="GZ309" s="35"/>
      <c r="HA309" s="35"/>
      <c r="HB309" s="35"/>
      <c r="HC309" s="35"/>
      <c r="HD309" s="35"/>
      <c r="HE309" s="35"/>
      <c r="HF309" s="35"/>
      <c r="HG309" s="35"/>
      <c r="HH309" s="35"/>
      <c r="HI309" s="35"/>
      <c r="HJ309" s="35"/>
      <c r="HK309" s="35"/>
      <c r="HL309" s="35"/>
      <c r="HM309" s="35"/>
      <c r="HN309" s="35"/>
      <c r="HO309" s="35"/>
      <c r="HP309" s="35"/>
      <c r="HQ309" s="35"/>
      <c r="HR309" s="35"/>
      <c r="HS309" s="35"/>
      <c r="HT309" s="35"/>
      <c r="HU309" s="35"/>
      <c r="HV309" s="35"/>
      <c r="HW309" s="35"/>
      <c r="HX309" s="35"/>
      <c r="HY309" s="35"/>
      <c r="HZ309" s="35"/>
      <c r="IA309" s="35"/>
      <c r="IB309" s="35"/>
      <c r="IC309" s="35"/>
      <c r="ID309" s="35"/>
      <c r="IE309" s="35"/>
      <c r="IF309" s="35"/>
      <c r="IG309" s="35"/>
      <c r="IH309" s="35"/>
      <c r="II309" s="35"/>
      <c r="IJ309" s="35"/>
      <c r="IK309" s="35"/>
      <c r="IL309" s="35"/>
      <c r="IM309" s="35"/>
      <c r="IN309" s="35"/>
      <c r="IO309" s="35"/>
      <c r="IP309" s="35"/>
      <c r="IQ309" s="35"/>
      <c r="IR309" s="35"/>
      <c r="IS309" s="35"/>
      <c r="IT309" s="35"/>
    </row>
    <row r="310" spans="1:254" s="36" customFormat="1">
      <c r="A310" s="31"/>
      <c r="B310" s="20"/>
      <c r="C310" s="32"/>
      <c r="D310" s="20"/>
      <c r="E310" s="33" t="s">
        <v>265</v>
      </c>
      <c r="F310" s="33" t="s">
        <v>421</v>
      </c>
      <c r="G310" s="27">
        <v>18377.59</v>
      </c>
      <c r="H310" s="27"/>
      <c r="I310" s="34"/>
      <c r="J310" s="34"/>
      <c r="K310" s="34"/>
      <c r="L310" s="34"/>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c r="DK310" s="35"/>
      <c r="DL310" s="35"/>
      <c r="DM310" s="35"/>
      <c r="DN310" s="35"/>
      <c r="DO310" s="35"/>
      <c r="DP310" s="35"/>
      <c r="DQ310" s="35"/>
      <c r="DR310" s="35"/>
      <c r="DS310" s="35"/>
      <c r="DT310" s="35"/>
      <c r="DU310" s="35"/>
      <c r="DV310" s="35"/>
      <c r="DW310" s="35"/>
      <c r="DX310" s="35"/>
      <c r="DY310" s="35"/>
      <c r="DZ310" s="35"/>
      <c r="EA310" s="35"/>
      <c r="EB310" s="35"/>
      <c r="EC310" s="35"/>
      <c r="ED310" s="35"/>
      <c r="EE310" s="35"/>
      <c r="EF310" s="35"/>
      <c r="EG310" s="35"/>
      <c r="EH310" s="35"/>
      <c r="EI310" s="35"/>
      <c r="EJ310" s="35"/>
      <c r="EK310" s="35"/>
      <c r="EL310" s="35"/>
      <c r="EM310" s="35"/>
      <c r="EN310" s="35"/>
      <c r="EO310" s="35"/>
      <c r="EP310" s="35"/>
      <c r="EQ310" s="35"/>
      <c r="ER310" s="35"/>
      <c r="ES310" s="35"/>
      <c r="ET310" s="35"/>
      <c r="EU310" s="35"/>
      <c r="EV310" s="35"/>
      <c r="EW310" s="35"/>
      <c r="EX310" s="35"/>
      <c r="EY310" s="35"/>
      <c r="EZ310" s="35"/>
      <c r="FA310" s="35"/>
      <c r="FB310" s="35"/>
      <c r="FC310" s="35"/>
      <c r="FD310" s="35"/>
      <c r="FE310" s="35"/>
      <c r="FF310" s="35"/>
      <c r="FG310" s="35"/>
      <c r="FH310" s="35"/>
      <c r="FI310" s="35"/>
      <c r="FJ310" s="35"/>
      <c r="FK310" s="35"/>
      <c r="FL310" s="35"/>
      <c r="FM310" s="35"/>
      <c r="FN310" s="35"/>
      <c r="FO310" s="35"/>
      <c r="FP310" s="35"/>
      <c r="FQ310" s="35"/>
      <c r="FR310" s="35"/>
      <c r="FS310" s="35"/>
      <c r="FT310" s="35"/>
      <c r="FU310" s="35"/>
      <c r="FV310" s="35"/>
      <c r="FW310" s="35"/>
      <c r="FX310" s="35"/>
      <c r="FY310" s="35"/>
      <c r="FZ310" s="35"/>
      <c r="GA310" s="35"/>
      <c r="GB310" s="35"/>
      <c r="GC310" s="35"/>
      <c r="GD310" s="35"/>
      <c r="GE310" s="35"/>
      <c r="GF310" s="35"/>
      <c r="GG310" s="35"/>
      <c r="GH310" s="35"/>
      <c r="GI310" s="35"/>
      <c r="GJ310" s="35"/>
      <c r="GK310" s="35"/>
      <c r="GL310" s="35"/>
      <c r="GM310" s="35"/>
      <c r="GN310" s="35"/>
      <c r="GO310" s="35"/>
      <c r="GP310" s="35"/>
      <c r="GQ310" s="35"/>
      <c r="GR310" s="35"/>
      <c r="GS310" s="35"/>
      <c r="GT310" s="35"/>
      <c r="GU310" s="35"/>
      <c r="GV310" s="35"/>
      <c r="GW310" s="35"/>
      <c r="GX310" s="35"/>
      <c r="GY310" s="35"/>
      <c r="GZ310" s="35"/>
      <c r="HA310" s="35"/>
      <c r="HB310" s="35"/>
      <c r="HC310" s="35"/>
      <c r="HD310" s="35"/>
      <c r="HE310" s="35"/>
      <c r="HF310" s="35"/>
      <c r="HG310" s="35"/>
      <c r="HH310" s="35"/>
      <c r="HI310" s="35"/>
      <c r="HJ310" s="35"/>
      <c r="HK310" s="35"/>
      <c r="HL310" s="35"/>
      <c r="HM310" s="35"/>
      <c r="HN310" s="35"/>
      <c r="HO310" s="35"/>
      <c r="HP310" s="35"/>
      <c r="HQ310" s="35"/>
      <c r="HR310" s="35"/>
      <c r="HS310" s="35"/>
      <c r="HT310" s="35"/>
      <c r="HU310" s="35"/>
      <c r="HV310" s="35"/>
      <c r="HW310" s="35"/>
      <c r="HX310" s="35"/>
      <c r="HY310" s="35"/>
      <c r="HZ310" s="35"/>
      <c r="IA310" s="35"/>
      <c r="IB310" s="35"/>
      <c r="IC310" s="35"/>
      <c r="ID310" s="35"/>
      <c r="IE310" s="35"/>
      <c r="IF310" s="35"/>
      <c r="IG310" s="35"/>
      <c r="IH310" s="35"/>
      <c r="II310" s="35"/>
      <c r="IJ310" s="35"/>
      <c r="IK310" s="35"/>
      <c r="IL310" s="35"/>
      <c r="IM310" s="35"/>
      <c r="IN310" s="35"/>
      <c r="IO310" s="35"/>
      <c r="IP310" s="35"/>
      <c r="IQ310" s="35"/>
      <c r="IR310" s="35"/>
      <c r="IS310" s="35"/>
      <c r="IT310" s="35"/>
    </row>
    <row r="311" spans="1:254" s="36" customFormat="1">
      <c r="A311" s="31"/>
      <c r="B311" s="20"/>
      <c r="C311" s="32"/>
      <c r="D311" s="20"/>
      <c r="E311" s="14" t="s">
        <v>270</v>
      </c>
      <c r="F311" s="112"/>
      <c r="G311" s="94">
        <v>330310.15000000002</v>
      </c>
      <c r="H311" s="94">
        <v>330310.15000000002</v>
      </c>
      <c r="I311" s="94"/>
      <c r="J311" s="94"/>
      <c r="K311" s="94"/>
      <c r="L311" s="94"/>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35"/>
      <c r="DR311" s="35"/>
      <c r="DS311" s="35"/>
      <c r="DT311" s="35"/>
      <c r="DU311" s="35"/>
      <c r="DV311" s="35"/>
      <c r="DW311" s="35"/>
      <c r="DX311" s="35"/>
      <c r="DY311" s="35"/>
      <c r="DZ311" s="35"/>
      <c r="EA311" s="35"/>
      <c r="EB311" s="35"/>
      <c r="EC311" s="35"/>
      <c r="ED311" s="35"/>
      <c r="EE311" s="35"/>
      <c r="EF311" s="35"/>
      <c r="EG311" s="35"/>
      <c r="EH311" s="35"/>
      <c r="EI311" s="35"/>
      <c r="EJ311" s="35"/>
      <c r="EK311" s="35"/>
      <c r="EL311" s="35"/>
      <c r="EM311" s="35"/>
      <c r="EN311" s="35"/>
      <c r="EO311" s="35"/>
      <c r="EP311" s="35"/>
      <c r="EQ311" s="35"/>
      <c r="ER311" s="35"/>
      <c r="ES311" s="35"/>
      <c r="ET311" s="35"/>
      <c r="EU311" s="35"/>
      <c r="EV311" s="35"/>
      <c r="EW311" s="35"/>
      <c r="EX311" s="35"/>
      <c r="EY311" s="35"/>
      <c r="EZ311" s="35"/>
      <c r="FA311" s="35"/>
      <c r="FB311" s="35"/>
      <c r="FC311" s="35"/>
      <c r="FD311" s="35"/>
      <c r="FE311" s="35"/>
      <c r="FF311" s="35"/>
      <c r="FG311" s="35"/>
      <c r="FH311" s="35"/>
      <c r="FI311" s="35"/>
      <c r="FJ311" s="35"/>
      <c r="FK311" s="35"/>
      <c r="FL311" s="35"/>
      <c r="FM311" s="35"/>
      <c r="FN311" s="35"/>
      <c r="FO311" s="35"/>
      <c r="FP311" s="35"/>
      <c r="FQ311" s="35"/>
      <c r="FR311" s="35"/>
      <c r="FS311" s="35"/>
      <c r="FT311" s="35"/>
      <c r="FU311" s="35"/>
      <c r="FV311" s="35"/>
      <c r="FW311" s="35"/>
      <c r="FX311" s="35"/>
      <c r="FY311" s="35"/>
      <c r="FZ311" s="35"/>
      <c r="GA311" s="35"/>
      <c r="GB311" s="35"/>
      <c r="GC311" s="35"/>
      <c r="GD311" s="35"/>
      <c r="GE311" s="35"/>
      <c r="GF311" s="35"/>
      <c r="GG311" s="35"/>
      <c r="GH311" s="35"/>
      <c r="GI311" s="35"/>
      <c r="GJ311" s="35"/>
      <c r="GK311" s="35"/>
      <c r="GL311" s="35"/>
      <c r="GM311" s="35"/>
      <c r="GN311" s="35"/>
      <c r="GO311" s="35"/>
      <c r="GP311" s="35"/>
      <c r="GQ311" s="35"/>
      <c r="GR311" s="35"/>
      <c r="GS311" s="35"/>
      <c r="GT311" s="35"/>
      <c r="GU311" s="35"/>
      <c r="GV311" s="35"/>
      <c r="GW311" s="35"/>
      <c r="GX311" s="35"/>
      <c r="GY311" s="35"/>
      <c r="GZ311" s="35"/>
      <c r="HA311" s="35"/>
      <c r="HB311" s="35"/>
      <c r="HC311" s="35"/>
      <c r="HD311" s="35"/>
      <c r="HE311" s="35"/>
      <c r="HF311" s="35"/>
      <c r="HG311" s="35"/>
      <c r="HH311" s="35"/>
      <c r="HI311" s="35"/>
      <c r="HJ311" s="35"/>
      <c r="HK311" s="35"/>
      <c r="HL311" s="35"/>
      <c r="HM311" s="35"/>
      <c r="HN311" s="35"/>
      <c r="HO311" s="35"/>
      <c r="HP311" s="35"/>
      <c r="HQ311" s="35"/>
      <c r="HR311" s="35"/>
      <c r="HS311" s="35"/>
      <c r="HT311" s="35"/>
      <c r="HU311" s="35"/>
      <c r="HV311" s="35"/>
      <c r="HW311" s="35"/>
      <c r="HX311" s="35"/>
      <c r="HY311" s="35"/>
      <c r="HZ311" s="35"/>
      <c r="IA311" s="35"/>
      <c r="IB311" s="35"/>
      <c r="IC311" s="35"/>
      <c r="ID311" s="35"/>
      <c r="IE311" s="35"/>
      <c r="IF311" s="35"/>
      <c r="IG311" s="35"/>
      <c r="IH311" s="35"/>
      <c r="II311" s="35"/>
      <c r="IJ311" s="35"/>
      <c r="IK311" s="35"/>
      <c r="IL311" s="35"/>
      <c r="IM311" s="35"/>
      <c r="IN311" s="35"/>
      <c r="IO311" s="35"/>
      <c r="IP311" s="35"/>
      <c r="IQ311" s="35"/>
      <c r="IR311" s="35"/>
      <c r="IS311" s="35"/>
      <c r="IT311" s="35"/>
    </row>
    <row r="312" spans="1:254" ht="105.6">
      <c r="A312" s="23">
        <v>2022</v>
      </c>
      <c r="B312" s="46" t="s">
        <v>292</v>
      </c>
      <c r="C312" s="47" t="s">
        <v>293</v>
      </c>
      <c r="D312" s="53" t="s">
        <v>573</v>
      </c>
      <c r="E312" s="12" t="s">
        <v>51</v>
      </c>
      <c r="F312" s="77" t="s">
        <v>294</v>
      </c>
      <c r="G312" s="26">
        <v>1600000</v>
      </c>
      <c r="H312" s="42">
        <v>0</v>
      </c>
      <c r="I312" s="34"/>
      <c r="J312" s="34"/>
      <c r="K312" s="34"/>
      <c r="L312" s="34"/>
    </row>
    <row r="313" spans="1:254">
      <c r="A313" s="23"/>
      <c r="B313" s="46"/>
      <c r="C313" s="46"/>
      <c r="D313" s="46"/>
      <c r="E313" s="14" t="s">
        <v>54</v>
      </c>
      <c r="F313" s="112"/>
      <c r="G313" s="94">
        <v>1600000</v>
      </c>
      <c r="H313" s="94">
        <v>0</v>
      </c>
      <c r="I313" s="94">
        <v>640000</v>
      </c>
      <c r="J313" s="94">
        <f>G313-I313</f>
        <v>960000</v>
      </c>
      <c r="K313" s="94"/>
      <c r="L313" s="94"/>
    </row>
    <row r="314" spans="1:254" ht="26.4">
      <c r="A314" s="23"/>
      <c r="B314" s="46"/>
      <c r="C314" s="46"/>
      <c r="D314" s="46"/>
      <c r="E314" s="12" t="s">
        <v>657</v>
      </c>
      <c r="F314" s="77" t="s">
        <v>295</v>
      </c>
      <c r="G314" s="78">
        <v>200000</v>
      </c>
      <c r="H314" s="42"/>
      <c r="I314" s="34"/>
      <c r="J314" s="34"/>
      <c r="K314" s="34"/>
      <c r="L314" s="34"/>
    </row>
    <row r="315" spans="1:254">
      <c r="A315" s="23"/>
      <c r="B315" s="46"/>
      <c r="C315" s="46"/>
      <c r="D315" s="46"/>
      <c r="E315" s="14" t="s">
        <v>658</v>
      </c>
      <c r="F315" s="112"/>
      <c r="G315" s="94">
        <v>200000</v>
      </c>
      <c r="H315" s="16">
        <v>0</v>
      </c>
      <c r="I315" s="94">
        <v>54410.86</v>
      </c>
      <c r="J315" s="94">
        <v>63616.23</v>
      </c>
      <c r="K315" s="94">
        <v>81972.91</v>
      </c>
      <c r="L315" s="94"/>
    </row>
    <row r="316" spans="1:254" ht="26.4">
      <c r="A316" s="23"/>
      <c r="B316" s="46"/>
      <c r="C316" s="46"/>
      <c r="D316" s="46"/>
      <c r="E316" s="12" t="s">
        <v>651</v>
      </c>
      <c r="F316" s="77" t="s">
        <v>296</v>
      </c>
      <c r="G316" s="78">
        <v>100000</v>
      </c>
      <c r="H316" s="42"/>
      <c r="I316" s="34"/>
      <c r="J316" s="34"/>
      <c r="K316" s="34"/>
      <c r="L316" s="34"/>
    </row>
    <row r="317" spans="1:254">
      <c r="A317" s="23"/>
      <c r="B317" s="46"/>
      <c r="C317" s="46"/>
      <c r="D317" s="46"/>
      <c r="E317" s="14" t="s">
        <v>652</v>
      </c>
      <c r="F317" s="112"/>
      <c r="G317" s="94">
        <v>100000</v>
      </c>
      <c r="H317" s="94">
        <v>0</v>
      </c>
      <c r="I317" s="94">
        <v>27205.43</v>
      </c>
      <c r="J317" s="94">
        <v>31808.12</v>
      </c>
      <c r="K317" s="94">
        <v>40986.449999999997</v>
      </c>
      <c r="L317" s="94"/>
    </row>
    <row r="318" spans="1:254" ht="26.4">
      <c r="A318" s="23"/>
      <c r="B318" s="46"/>
      <c r="C318" s="46"/>
      <c r="D318" s="46"/>
      <c r="E318" s="12" t="s">
        <v>661</v>
      </c>
      <c r="F318" s="77" t="s">
        <v>297</v>
      </c>
      <c r="G318" s="78">
        <v>150000</v>
      </c>
      <c r="H318" s="42"/>
      <c r="I318" s="34"/>
      <c r="J318" s="34"/>
      <c r="K318" s="34"/>
      <c r="L318" s="34"/>
    </row>
    <row r="319" spans="1:254">
      <c r="A319" s="23"/>
      <c r="B319" s="46"/>
      <c r="C319" s="46"/>
      <c r="D319" s="46"/>
      <c r="E319" s="14" t="s">
        <v>662</v>
      </c>
      <c r="F319" s="112"/>
      <c r="G319" s="94">
        <v>150000</v>
      </c>
      <c r="H319" s="94">
        <v>0</v>
      </c>
      <c r="I319" s="94">
        <v>40808.15</v>
      </c>
      <c r="J319" s="94">
        <v>47712.17</v>
      </c>
      <c r="K319" s="94">
        <v>61479.68</v>
      </c>
      <c r="L319" s="94"/>
    </row>
    <row r="320" spans="1:254" ht="39.6">
      <c r="A320" s="9"/>
      <c r="B320" s="4"/>
      <c r="C320" s="4"/>
      <c r="D320" s="4"/>
      <c r="E320" s="12" t="s">
        <v>655</v>
      </c>
      <c r="F320" s="77" t="s">
        <v>298</v>
      </c>
      <c r="G320" s="78">
        <v>17600000</v>
      </c>
      <c r="H320" s="42"/>
      <c r="I320" s="34"/>
      <c r="J320" s="34"/>
      <c r="K320" s="34"/>
      <c r="L320" s="34"/>
    </row>
    <row r="321" spans="1:254">
      <c r="A321" s="23"/>
      <c r="B321" s="46"/>
      <c r="C321" s="46"/>
      <c r="D321" s="46"/>
      <c r="E321" s="14" t="s">
        <v>656</v>
      </c>
      <c r="F321" s="112"/>
      <c r="G321" s="94">
        <v>17600000</v>
      </c>
      <c r="H321" s="94">
        <v>0</v>
      </c>
      <c r="I321" s="94">
        <v>0</v>
      </c>
      <c r="J321" s="94">
        <v>8600000</v>
      </c>
      <c r="K321" s="94">
        <v>9000000</v>
      </c>
      <c r="L321" s="94"/>
    </row>
    <row r="322" spans="1:254" s="79" customFormat="1">
      <c r="A322" s="45"/>
      <c r="B322" s="46"/>
      <c r="C322" s="46"/>
      <c r="D322" s="46"/>
      <c r="E322" s="12" t="s">
        <v>358</v>
      </c>
      <c r="F322" s="77" t="s">
        <v>577</v>
      </c>
      <c r="G322" s="78">
        <v>2400000</v>
      </c>
      <c r="H322" s="97"/>
      <c r="I322" s="115"/>
      <c r="J322" s="115"/>
      <c r="K322" s="115"/>
      <c r="L322" s="115"/>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c r="IR322" s="28"/>
      <c r="IS322" s="28"/>
      <c r="IT322" s="28"/>
    </row>
    <row r="323" spans="1:254">
      <c r="A323" s="23"/>
      <c r="B323" s="46"/>
      <c r="C323" s="46"/>
      <c r="D323" s="46"/>
      <c r="E323" s="14" t="s">
        <v>405</v>
      </c>
      <c r="F323" s="112"/>
      <c r="G323" s="94">
        <v>2400000</v>
      </c>
      <c r="H323" s="94">
        <v>0</v>
      </c>
      <c r="I323" s="94">
        <v>549999.99536000006</v>
      </c>
      <c r="J323" s="94">
        <v>1850000</v>
      </c>
      <c r="K323" s="94"/>
      <c r="L323" s="94"/>
    </row>
    <row r="324" spans="1:254" ht="26.4">
      <c r="A324" s="23"/>
      <c r="B324" s="46"/>
      <c r="C324" s="46"/>
      <c r="D324" s="46"/>
      <c r="E324" s="12" t="s">
        <v>659</v>
      </c>
      <c r="F324" s="77" t="s">
        <v>299</v>
      </c>
      <c r="G324" s="78">
        <v>5495020.04</v>
      </c>
      <c r="H324" s="42"/>
      <c r="I324" s="34"/>
      <c r="J324" s="34"/>
      <c r="K324" s="34"/>
      <c r="L324" s="34"/>
    </row>
    <row r="325" spans="1:254">
      <c r="A325" s="23"/>
      <c r="B325" s="46"/>
      <c r="C325" s="46"/>
      <c r="D325" s="46"/>
      <c r="E325" s="14" t="s">
        <v>660</v>
      </c>
      <c r="F325" s="112"/>
      <c r="G325" s="94">
        <v>5495020.04</v>
      </c>
      <c r="H325" s="94">
        <v>0</v>
      </c>
      <c r="I325" s="94">
        <v>4000000</v>
      </c>
      <c r="J325" s="94">
        <v>1495020.04</v>
      </c>
      <c r="K325" s="94"/>
      <c r="L325" s="94"/>
    </row>
    <row r="326" spans="1:254" ht="26.4">
      <c r="A326" s="23"/>
      <c r="B326" s="46"/>
      <c r="C326" s="46"/>
      <c r="D326" s="46"/>
      <c r="E326" s="12" t="s">
        <v>653</v>
      </c>
      <c r="F326" s="2" t="s">
        <v>300</v>
      </c>
      <c r="G326" s="78">
        <v>7010604.6399999997</v>
      </c>
      <c r="H326" s="42"/>
      <c r="I326" s="34"/>
      <c r="J326" s="34"/>
      <c r="K326" s="34"/>
      <c r="L326" s="34"/>
    </row>
    <row r="327" spans="1:254">
      <c r="A327" s="23"/>
      <c r="B327" s="46"/>
      <c r="C327" s="46"/>
      <c r="D327" s="46"/>
      <c r="E327" s="14" t="s">
        <v>654</v>
      </c>
      <c r="F327" s="15"/>
      <c r="G327" s="94">
        <v>7010604.6399999997</v>
      </c>
      <c r="H327" s="94">
        <v>0</v>
      </c>
      <c r="I327" s="94">
        <f>G327-J327</f>
        <v>4137206.4099999997</v>
      </c>
      <c r="J327" s="94">
        <v>2873398.23</v>
      </c>
      <c r="K327" s="117"/>
      <c r="L327" s="94"/>
    </row>
    <row r="328" spans="1:254" ht="145.19999999999999">
      <c r="A328" s="23"/>
      <c r="B328" s="46" t="s">
        <v>301</v>
      </c>
      <c r="C328" s="47" t="s">
        <v>302</v>
      </c>
      <c r="D328" s="53" t="s">
        <v>629</v>
      </c>
      <c r="E328" s="77" t="s">
        <v>578</v>
      </c>
      <c r="F328" s="2" t="s">
        <v>539</v>
      </c>
      <c r="G328" s="78">
        <v>251721.1</v>
      </c>
      <c r="H328" s="13"/>
      <c r="I328" s="27"/>
      <c r="J328" s="34"/>
      <c r="K328" s="34"/>
      <c r="L328" s="34"/>
    </row>
    <row r="329" spans="1:254">
      <c r="A329" s="23"/>
      <c r="B329" s="46"/>
      <c r="C329" s="47"/>
      <c r="D329" s="46"/>
      <c r="E329" s="14" t="str">
        <f>CONCATENATE(E328," ","Totale")</f>
        <v>F52C23000100002 Totale</v>
      </c>
      <c r="F329" s="112"/>
      <c r="G329" s="94">
        <v>251721.1</v>
      </c>
      <c r="H329" s="94">
        <v>0</v>
      </c>
      <c r="I329" s="94">
        <f>G328</f>
        <v>251721.1</v>
      </c>
      <c r="J329" s="94"/>
      <c r="K329" s="94"/>
      <c r="L329" s="94"/>
    </row>
    <row r="330" spans="1:254" ht="26.4">
      <c r="A330" s="23"/>
      <c r="B330" s="46"/>
      <c r="C330" s="47"/>
      <c r="D330" s="46"/>
      <c r="E330" s="12" t="s">
        <v>284</v>
      </c>
      <c r="F330" s="77" t="s">
        <v>532</v>
      </c>
      <c r="G330" s="78">
        <v>30000</v>
      </c>
      <c r="H330" s="41"/>
      <c r="I330" s="27"/>
      <c r="J330" s="34"/>
      <c r="K330" s="34"/>
      <c r="L330" s="34"/>
    </row>
    <row r="331" spans="1:254">
      <c r="A331" s="23"/>
      <c r="B331" s="46"/>
      <c r="C331" s="47"/>
      <c r="D331" s="46"/>
      <c r="E331" s="14" t="str">
        <f>CONCATENATE(E330," ","Totale")</f>
        <v>F95F20000180002 Totale</v>
      </c>
      <c r="F331" s="112"/>
      <c r="G331" s="94">
        <f>G330</f>
        <v>30000</v>
      </c>
      <c r="H331" s="94">
        <v>0</v>
      </c>
      <c r="I331" s="94">
        <v>30000</v>
      </c>
      <c r="J331" s="94"/>
      <c r="K331" s="94"/>
      <c r="L331" s="94"/>
    </row>
    <row r="332" spans="1:254" ht="26.4">
      <c r="A332" s="23"/>
      <c r="B332" s="46"/>
      <c r="C332" s="47"/>
      <c r="D332" s="46"/>
      <c r="E332" s="12" t="s">
        <v>145</v>
      </c>
      <c r="F332" s="77" t="s">
        <v>146</v>
      </c>
      <c r="G332" s="78">
        <v>170000</v>
      </c>
      <c r="H332" s="41">
        <v>120000</v>
      </c>
      <c r="I332" s="27"/>
      <c r="J332" s="34"/>
      <c r="K332" s="34"/>
      <c r="L332" s="34"/>
    </row>
    <row r="333" spans="1:254">
      <c r="A333" s="23"/>
      <c r="B333" s="46"/>
      <c r="C333" s="47"/>
      <c r="D333" s="46"/>
      <c r="E333" s="14" t="str">
        <f>CONCATENATE(E332," ","Totale")</f>
        <v>F84E17000120002 Totale</v>
      </c>
      <c r="F333" s="112"/>
      <c r="G333" s="94">
        <f>G332</f>
        <v>170000</v>
      </c>
      <c r="H333" s="94">
        <v>120000</v>
      </c>
      <c r="I333" s="94">
        <v>50000</v>
      </c>
      <c r="J333" s="94"/>
      <c r="K333" s="94"/>
      <c r="L333" s="94"/>
    </row>
    <row r="334" spans="1:254" ht="39.6">
      <c r="A334" s="23"/>
      <c r="B334" s="46"/>
      <c r="C334" s="47"/>
      <c r="D334" s="46"/>
      <c r="E334" s="12" t="s">
        <v>287</v>
      </c>
      <c r="F334" s="77" t="s">
        <v>533</v>
      </c>
      <c r="G334" s="78">
        <v>1200000</v>
      </c>
      <c r="H334" s="41">
        <v>0</v>
      </c>
      <c r="I334" s="27"/>
      <c r="J334" s="27"/>
      <c r="K334" s="27"/>
      <c r="L334" s="27"/>
    </row>
    <row r="335" spans="1:254">
      <c r="A335" s="23"/>
      <c r="B335" s="46"/>
      <c r="C335" s="47"/>
      <c r="D335" s="46"/>
      <c r="E335" s="14" t="str">
        <f>CONCATENATE(E334," ","Totale")</f>
        <v>F98I22000360002 Totale</v>
      </c>
      <c r="F335" s="112"/>
      <c r="G335" s="94">
        <f>G334</f>
        <v>1200000</v>
      </c>
      <c r="H335" s="94">
        <v>0</v>
      </c>
      <c r="I335" s="94">
        <v>600000</v>
      </c>
      <c r="J335" s="94">
        <v>600000</v>
      </c>
      <c r="K335" s="94"/>
      <c r="L335" s="94"/>
    </row>
    <row r="336" spans="1:254" ht="52.8">
      <c r="A336" s="23"/>
      <c r="B336" s="46"/>
      <c r="C336" s="47"/>
      <c r="D336" s="46"/>
      <c r="E336" s="12" t="s">
        <v>286</v>
      </c>
      <c r="F336" s="77" t="s">
        <v>572</v>
      </c>
      <c r="G336" s="78">
        <v>800000</v>
      </c>
      <c r="H336" s="41">
        <v>0</v>
      </c>
      <c r="I336" s="27"/>
      <c r="J336" s="27"/>
      <c r="K336" s="27"/>
      <c r="L336" s="27"/>
      <c r="N336" s="75"/>
    </row>
    <row r="337" spans="1:254">
      <c r="A337" s="23"/>
      <c r="B337" s="46"/>
      <c r="C337" s="47"/>
      <c r="D337" s="46"/>
      <c r="E337" s="14" t="str">
        <f>CONCATENATE(E336," ","Totale")</f>
        <v>F66G19002230002 Totale</v>
      </c>
      <c r="F337" s="112"/>
      <c r="G337" s="94">
        <f>G336</f>
        <v>800000</v>
      </c>
      <c r="H337" s="94">
        <v>0</v>
      </c>
      <c r="I337" s="94">
        <v>800000</v>
      </c>
      <c r="J337" s="94"/>
      <c r="K337" s="94"/>
      <c r="L337" s="94"/>
    </row>
    <row r="338" spans="1:254" ht="26.4">
      <c r="A338" s="23"/>
      <c r="B338" s="46"/>
      <c r="C338" s="47"/>
      <c r="D338" s="46"/>
      <c r="E338" s="12" t="s">
        <v>534</v>
      </c>
      <c r="F338" s="77" t="s">
        <v>646</v>
      </c>
      <c r="G338" s="78">
        <v>300000</v>
      </c>
      <c r="H338" s="42"/>
      <c r="I338" s="27"/>
      <c r="J338" s="27"/>
      <c r="K338" s="27"/>
      <c r="L338" s="34"/>
    </row>
    <row r="339" spans="1:254">
      <c r="A339" s="23"/>
      <c r="B339" s="46"/>
      <c r="C339" s="47"/>
      <c r="D339" s="46"/>
      <c r="E339" s="14" t="str">
        <f>CONCATENATE(E338," ","Totale")</f>
        <v>F74E19000180002 Totale</v>
      </c>
      <c r="F339" s="112"/>
      <c r="G339" s="94">
        <f>G338</f>
        <v>300000</v>
      </c>
      <c r="H339" s="94">
        <v>0</v>
      </c>
      <c r="I339" s="94">
        <v>300000</v>
      </c>
      <c r="J339" s="94"/>
      <c r="K339" s="94"/>
      <c r="L339" s="94"/>
    </row>
    <row r="340" spans="1:254" ht="26.4">
      <c r="A340" s="23"/>
      <c r="B340" s="46"/>
      <c r="C340" s="47"/>
      <c r="D340" s="46"/>
      <c r="E340" s="12" t="s">
        <v>285</v>
      </c>
      <c r="F340" s="77" t="s">
        <v>647</v>
      </c>
      <c r="G340" s="78">
        <v>300000</v>
      </c>
      <c r="H340" s="42"/>
      <c r="I340" s="27"/>
      <c r="J340" s="27"/>
      <c r="K340" s="27"/>
      <c r="L340" s="34"/>
    </row>
    <row r="341" spans="1:254">
      <c r="A341" s="23"/>
      <c r="B341" s="46"/>
      <c r="C341" s="47"/>
      <c r="D341" s="46"/>
      <c r="E341" s="14" t="str">
        <f>CONCATENATE(E340," ","Totale")</f>
        <v>F49J19000490002 Totale</v>
      </c>
      <c r="F341" s="112"/>
      <c r="G341" s="94">
        <f>G340</f>
        <v>300000</v>
      </c>
      <c r="H341" s="94">
        <v>0</v>
      </c>
      <c r="I341" s="94">
        <v>300000</v>
      </c>
      <c r="J341" s="94"/>
      <c r="K341" s="94"/>
      <c r="L341" s="94"/>
    </row>
    <row r="342" spans="1:254" s="79" customFormat="1">
      <c r="A342" s="45"/>
      <c r="B342" s="46"/>
      <c r="C342" s="47"/>
      <c r="D342" s="46"/>
      <c r="E342" s="12" t="s">
        <v>597</v>
      </c>
      <c r="F342" s="77" t="s">
        <v>601</v>
      </c>
      <c r="G342" s="78">
        <v>1771821</v>
      </c>
      <c r="H342" s="93"/>
      <c r="I342" s="93"/>
      <c r="J342" s="93"/>
      <c r="K342" s="115"/>
      <c r="L342" s="115"/>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c r="FY342" s="28"/>
      <c r="FZ342" s="28"/>
      <c r="GA342" s="28"/>
      <c r="GB342" s="28"/>
      <c r="GC342" s="28"/>
      <c r="GD342" s="28"/>
      <c r="GE342" s="28"/>
      <c r="GF342" s="28"/>
      <c r="GG342" s="28"/>
      <c r="GH342" s="28"/>
      <c r="GI342" s="28"/>
      <c r="GJ342" s="28"/>
      <c r="GK342" s="28"/>
      <c r="GL342" s="28"/>
      <c r="GM342" s="28"/>
      <c r="GN342" s="28"/>
      <c r="GO342" s="28"/>
      <c r="GP342" s="28"/>
      <c r="GQ342" s="28"/>
      <c r="GR342" s="28"/>
      <c r="GS342" s="28"/>
      <c r="GT342" s="28"/>
      <c r="GU342" s="28"/>
      <c r="GV342" s="28"/>
      <c r="GW342" s="28"/>
      <c r="GX342" s="28"/>
      <c r="GY342" s="28"/>
      <c r="GZ342" s="28"/>
      <c r="HA342" s="28"/>
      <c r="HB342" s="28"/>
      <c r="HC342" s="28"/>
      <c r="HD342" s="28"/>
      <c r="HE342" s="28"/>
      <c r="HF342" s="28"/>
      <c r="HG342" s="28"/>
      <c r="HH342" s="28"/>
      <c r="HI342" s="28"/>
      <c r="HJ342" s="28"/>
      <c r="HK342" s="28"/>
      <c r="HL342" s="28"/>
      <c r="HM342" s="28"/>
      <c r="HN342" s="28"/>
      <c r="HO342" s="28"/>
      <c r="HP342" s="28"/>
      <c r="HQ342" s="28"/>
      <c r="HR342" s="28"/>
      <c r="HS342" s="28"/>
      <c r="HT342" s="28"/>
      <c r="HU342" s="28"/>
      <c r="HV342" s="28"/>
      <c r="HW342" s="28"/>
      <c r="HX342" s="28"/>
      <c r="HY342" s="28"/>
      <c r="HZ342" s="28"/>
      <c r="IA342" s="28"/>
      <c r="IB342" s="28"/>
      <c r="IC342" s="28"/>
      <c r="ID342" s="28"/>
      <c r="IE342" s="28"/>
      <c r="IF342" s="28"/>
      <c r="IG342" s="28"/>
      <c r="IH342" s="28"/>
      <c r="II342" s="28"/>
      <c r="IJ342" s="28"/>
      <c r="IK342" s="28"/>
      <c r="IL342" s="28"/>
      <c r="IM342" s="28"/>
      <c r="IN342" s="28"/>
      <c r="IO342" s="28"/>
      <c r="IP342" s="28"/>
      <c r="IQ342" s="28"/>
      <c r="IR342" s="28"/>
      <c r="IS342" s="28"/>
      <c r="IT342" s="28"/>
    </row>
    <row r="343" spans="1:254">
      <c r="A343" s="23"/>
      <c r="B343" s="46"/>
      <c r="C343" s="47"/>
      <c r="D343" s="46"/>
      <c r="E343" s="1" t="s">
        <v>648</v>
      </c>
      <c r="F343" s="118"/>
      <c r="G343" s="94">
        <f>G342</f>
        <v>1771821</v>
      </c>
      <c r="H343" s="94">
        <v>0</v>
      </c>
      <c r="I343" s="94">
        <v>531546.30000000005</v>
      </c>
      <c r="J343" s="94">
        <v>885910.5</v>
      </c>
      <c r="K343" s="94">
        <v>354364.2</v>
      </c>
      <c r="L343" s="94"/>
    </row>
    <row r="344" spans="1:254" ht="26.4">
      <c r="A344" s="23"/>
      <c r="B344" s="46"/>
      <c r="C344" s="47"/>
      <c r="D344" s="46"/>
      <c r="E344" s="12" t="s">
        <v>142</v>
      </c>
      <c r="F344" s="77" t="s">
        <v>571</v>
      </c>
      <c r="G344" s="78">
        <v>1244140</v>
      </c>
      <c r="H344" s="42"/>
      <c r="I344" s="42"/>
      <c r="J344" s="41"/>
      <c r="K344" s="27"/>
      <c r="L344" s="27"/>
    </row>
    <row r="345" spans="1:254">
      <c r="A345" s="23"/>
      <c r="B345" s="46"/>
      <c r="C345" s="47"/>
      <c r="D345" s="46"/>
      <c r="E345" s="1" t="s">
        <v>649</v>
      </c>
      <c r="F345" s="118"/>
      <c r="G345" s="94">
        <f>G344</f>
        <v>1244140</v>
      </c>
      <c r="H345" s="94">
        <v>0</v>
      </c>
      <c r="I345" s="94">
        <v>373242</v>
      </c>
      <c r="J345" s="94">
        <v>662070</v>
      </c>
      <c r="K345" s="94">
        <v>208828</v>
      </c>
      <c r="L345" s="94"/>
    </row>
    <row r="346" spans="1:254" s="51" customFormat="1" ht="26.4">
      <c r="A346" s="9"/>
      <c r="B346" s="4"/>
      <c r="C346" s="4"/>
      <c r="D346" s="4"/>
      <c r="E346" s="12" t="s">
        <v>519</v>
      </c>
      <c r="F346" s="77" t="s">
        <v>445</v>
      </c>
      <c r="G346" s="78">
        <v>200000</v>
      </c>
      <c r="H346" s="93"/>
      <c r="I346" s="119"/>
      <c r="J346" s="93"/>
      <c r="K346" s="93"/>
      <c r="L346" s="93"/>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row>
    <row r="347" spans="1:254" s="51" customFormat="1">
      <c r="A347" s="9"/>
      <c r="B347" s="4"/>
      <c r="C347" s="4"/>
      <c r="D347" s="4"/>
      <c r="E347" s="12" t="s">
        <v>519</v>
      </c>
      <c r="F347" s="77" t="s">
        <v>510</v>
      </c>
      <c r="G347" s="78">
        <v>140000</v>
      </c>
      <c r="H347" s="93"/>
      <c r="I347" s="119"/>
      <c r="J347" s="93"/>
      <c r="K347" s="93"/>
      <c r="L347" s="93"/>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row>
    <row r="348" spans="1:254" s="51" customFormat="1">
      <c r="A348" s="9"/>
      <c r="B348" s="4"/>
      <c r="C348" s="4"/>
      <c r="D348" s="4"/>
      <c r="E348" s="12" t="s">
        <v>519</v>
      </c>
      <c r="F348" s="77" t="s">
        <v>511</v>
      </c>
      <c r="G348" s="78">
        <v>30000</v>
      </c>
      <c r="H348" s="93"/>
      <c r="I348" s="119"/>
      <c r="J348" s="93"/>
      <c r="K348" s="93"/>
      <c r="L348" s="93"/>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row>
    <row r="349" spans="1:254" s="51" customFormat="1">
      <c r="A349" s="9"/>
      <c r="B349" s="4"/>
      <c r="C349" s="4"/>
      <c r="D349" s="4"/>
      <c r="E349" s="12" t="s">
        <v>519</v>
      </c>
      <c r="F349" s="77" t="s">
        <v>447</v>
      </c>
      <c r="G349" s="78">
        <v>90000</v>
      </c>
      <c r="H349" s="93"/>
      <c r="I349" s="119"/>
      <c r="J349" s="93"/>
      <c r="K349" s="93"/>
      <c r="L349" s="93"/>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row>
    <row r="350" spans="1:254" s="51" customFormat="1" ht="26.4">
      <c r="A350" s="9"/>
      <c r="B350" s="4"/>
      <c r="C350" s="4"/>
      <c r="D350" s="4"/>
      <c r="E350" s="12" t="s">
        <v>519</v>
      </c>
      <c r="F350" s="77" t="s">
        <v>448</v>
      </c>
      <c r="G350" s="78">
        <v>100000</v>
      </c>
      <c r="H350" s="93"/>
      <c r="I350" s="119"/>
      <c r="J350" s="93"/>
      <c r="K350" s="93"/>
      <c r="L350" s="93"/>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row>
    <row r="351" spans="1:254" s="51" customFormat="1">
      <c r="A351" s="9"/>
      <c r="B351" s="4"/>
      <c r="C351" s="4"/>
      <c r="D351" s="4"/>
      <c r="E351" s="12" t="s">
        <v>519</v>
      </c>
      <c r="F351" s="77" t="s">
        <v>449</v>
      </c>
      <c r="G351" s="78">
        <v>100000</v>
      </c>
      <c r="H351" s="93"/>
      <c r="I351" s="119"/>
      <c r="J351" s="93"/>
      <c r="K351" s="93"/>
      <c r="L351" s="93"/>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row>
    <row r="352" spans="1:254" s="51" customFormat="1">
      <c r="A352" s="9"/>
      <c r="B352" s="4"/>
      <c r="C352" s="4"/>
      <c r="D352" s="4"/>
      <c r="E352" s="12" t="s">
        <v>519</v>
      </c>
      <c r="F352" s="77" t="s">
        <v>450</v>
      </c>
      <c r="G352" s="78">
        <v>15000</v>
      </c>
      <c r="H352" s="93"/>
      <c r="I352" s="119"/>
      <c r="J352" s="93"/>
      <c r="K352" s="93"/>
      <c r="L352" s="93"/>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row>
    <row r="353" spans="1:254" s="51" customFormat="1">
      <c r="A353" s="9"/>
      <c r="B353" s="4"/>
      <c r="C353" s="4"/>
      <c r="D353" s="4"/>
      <c r="E353" s="12" t="s">
        <v>519</v>
      </c>
      <c r="F353" s="77" t="s">
        <v>452</v>
      </c>
      <c r="G353" s="78">
        <v>20000</v>
      </c>
      <c r="H353" s="93"/>
      <c r="I353" s="119"/>
      <c r="J353" s="93"/>
      <c r="K353" s="93"/>
      <c r="L353" s="93"/>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0"/>
      <c r="CD353" s="50"/>
      <c r="CE353" s="50"/>
      <c r="CF353" s="50"/>
      <c r="CG353" s="50"/>
      <c r="CH353" s="50"/>
      <c r="CI353" s="50"/>
      <c r="CJ353" s="50"/>
      <c r="CK353" s="50"/>
      <c r="CL353" s="50"/>
      <c r="CM353" s="50"/>
      <c r="CN353" s="50"/>
      <c r="CO353" s="50"/>
      <c r="CP353" s="50"/>
      <c r="CQ353" s="50"/>
      <c r="CR353" s="50"/>
      <c r="CS353" s="50"/>
      <c r="CT353" s="50"/>
      <c r="CU353" s="50"/>
      <c r="CV353" s="50"/>
      <c r="CW353" s="50"/>
      <c r="CX353" s="50"/>
      <c r="CY353" s="50"/>
      <c r="CZ353" s="50"/>
      <c r="DA353" s="50"/>
      <c r="DB353" s="50"/>
      <c r="DC353" s="50"/>
      <c r="DD353" s="50"/>
      <c r="DE353" s="50"/>
      <c r="DF353" s="50"/>
      <c r="DG353" s="50"/>
      <c r="DH353" s="50"/>
      <c r="DI353" s="50"/>
      <c r="DJ353" s="50"/>
      <c r="DK353" s="50"/>
      <c r="DL353" s="50"/>
      <c r="DM353" s="50"/>
      <c r="DN353" s="50"/>
      <c r="DO353" s="50"/>
      <c r="DP353" s="50"/>
      <c r="DQ353" s="50"/>
      <c r="DR353" s="50"/>
      <c r="DS353" s="50"/>
      <c r="DT353" s="50"/>
      <c r="DU353" s="50"/>
      <c r="DV353" s="50"/>
      <c r="DW353" s="50"/>
      <c r="DX353" s="50"/>
      <c r="DY353" s="50"/>
      <c r="DZ353" s="50"/>
      <c r="EA353" s="50"/>
      <c r="EB353" s="50"/>
      <c r="EC353" s="50"/>
      <c r="ED353" s="50"/>
      <c r="EE353" s="50"/>
      <c r="EF353" s="50"/>
      <c r="EG353" s="50"/>
      <c r="EH353" s="50"/>
      <c r="EI353" s="50"/>
      <c r="EJ353" s="50"/>
      <c r="EK353" s="50"/>
      <c r="EL353" s="50"/>
      <c r="EM353" s="50"/>
      <c r="EN353" s="50"/>
      <c r="EO353" s="50"/>
      <c r="EP353" s="50"/>
      <c r="EQ353" s="50"/>
      <c r="ER353" s="50"/>
      <c r="ES353" s="50"/>
      <c r="ET353" s="50"/>
      <c r="EU353" s="50"/>
      <c r="EV353" s="50"/>
      <c r="EW353" s="50"/>
      <c r="EX353" s="50"/>
      <c r="EY353" s="50"/>
      <c r="EZ353" s="50"/>
      <c r="FA353" s="50"/>
      <c r="FB353" s="50"/>
      <c r="FC353" s="50"/>
      <c r="FD353" s="50"/>
      <c r="FE353" s="50"/>
      <c r="FF353" s="50"/>
      <c r="FG353" s="50"/>
      <c r="FH353" s="50"/>
      <c r="FI353" s="50"/>
      <c r="FJ353" s="50"/>
      <c r="FK353" s="50"/>
      <c r="FL353" s="50"/>
      <c r="FM353" s="50"/>
      <c r="FN353" s="50"/>
      <c r="FO353" s="50"/>
      <c r="FP353" s="50"/>
      <c r="FQ353" s="50"/>
      <c r="FR353" s="50"/>
      <c r="FS353" s="50"/>
      <c r="FT353" s="50"/>
      <c r="FU353" s="50"/>
      <c r="FV353" s="50"/>
      <c r="FW353" s="50"/>
      <c r="FX353" s="50"/>
      <c r="FY353" s="50"/>
      <c r="FZ353" s="50"/>
      <c r="GA353" s="50"/>
      <c r="GB353" s="50"/>
      <c r="GC353" s="50"/>
      <c r="GD353" s="50"/>
      <c r="GE353" s="50"/>
      <c r="GF353" s="50"/>
      <c r="GG353" s="50"/>
      <c r="GH353" s="50"/>
      <c r="GI353" s="50"/>
      <c r="GJ353" s="50"/>
      <c r="GK353" s="50"/>
      <c r="GL353" s="50"/>
      <c r="GM353" s="50"/>
      <c r="GN353" s="50"/>
      <c r="GO353" s="50"/>
      <c r="GP353" s="50"/>
      <c r="GQ353" s="50"/>
      <c r="GR353" s="50"/>
      <c r="GS353" s="50"/>
      <c r="GT353" s="50"/>
      <c r="GU353" s="50"/>
      <c r="GV353" s="50"/>
      <c r="GW353" s="50"/>
      <c r="GX353" s="50"/>
      <c r="GY353" s="50"/>
      <c r="GZ353" s="50"/>
      <c r="HA353" s="50"/>
      <c r="HB353" s="50"/>
      <c r="HC353" s="50"/>
      <c r="HD353" s="50"/>
      <c r="HE353" s="50"/>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50"/>
      <c r="IB353" s="50"/>
      <c r="IC353" s="50"/>
      <c r="ID353" s="50"/>
      <c r="IE353" s="50"/>
      <c r="IF353" s="50"/>
      <c r="IG353" s="50"/>
      <c r="IH353" s="50"/>
      <c r="II353" s="50"/>
      <c r="IJ353" s="50"/>
      <c r="IK353" s="50"/>
      <c r="IL353" s="50"/>
      <c r="IM353" s="50"/>
      <c r="IN353" s="50"/>
      <c r="IO353" s="50"/>
      <c r="IP353" s="50"/>
      <c r="IQ353" s="50"/>
      <c r="IR353" s="50"/>
      <c r="IS353" s="50"/>
      <c r="IT353" s="50"/>
    </row>
    <row r="354" spans="1:254" s="51" customFormat="1">
      <c r="A354" s="9"/>
      <c r="B354" s="4"/>
      <c r="C354" s="4"/>
      <c r="D354" s="4"/>
      <c r="E354" s="12" t="s">
        <v>519</v>
      </c>
      <c r="F354" s="77" t="s">
        <v>454</v>
      </c>
      <c r="G354" s="78">
        <v>30000</v>
      </c>
      <c r="H354" s="93"/>
      <c r="I354" s="119"/>
      <c r="J354" s="93"/>
      <c r="K354" s="93"/>
      <c r="L354" s="93"/>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row>
    <row r="355" spans="1:254" s="51" customFormat="1">
      <c r="A355" s="9"/>
      <c r="B355" s="4"/>
      <c r="C355" s="4"/>
      <c r="D355" s="4"/>
      <c r="E355" s="12" t="s">
        <v>519</v>
      </c>
      <c r="F355" s="77" t="s">
        <v>455</v>
      </c>
      <c r="G355" s="78">
        <v>40000</v>
      </c>
      <c r="H355" s="93"/>
      <c r="I355" s="119"/>
      <c r="J355" s="93"/>
      <c r="K355" s="93"/>
      <c r="L355" s="93"/>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row>
    <row r="356" spans="1:254" s="51" customFormat="1">
      <c r="A356" s="9"/>
      <c r="B356" s="4"/>
      <c r="C356" s="4"/>
      <c r="D356" s="4"/>
      <c r="E356" s="12" t="s">
        <v>519</v>
      </c>
      <c r="F356" s="77" t="s">
        <v>456</v>
      </c>
      <c r="G356" s="78">
        <v>50000</v>
      </c>
      <c r="H356" s="93"/>
      <c r="I356" s="119"/>
      <c r="J356" s="93"/>
      <c r="K356" s="93"/>
      <c r="L356" s="93"/>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row>
    <row r="357" spans="1:254" s="51" customFormat="1">
      <c r="A357" s="9"/>
      <c r="B357" s="4"/>
      <c r="C357" s="4"/>
      <c r="D357" s="4"/>
      <c r="E357" s="12" t="s">
        <v>519</v>
      </c>
      <c r="F357" s="77" t="s">
        <v>512</v>
      </c>
      <c r="G357" s="78">
        <v>78966</v>
      </c>
      <c r="H357" s="93"/>
      <c r="I357" s="119"/>
      <c r="J357" s="93"/>
      <c r="K357" s="93"/>
      <c r="L357" s="93"/>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row>
    <row r="358" spans="1:254" s="51" customFormat="1">
      <c r="A358" s="9"/>
      <c r="B358" s="4"/>
      <c r="C358" s="4"/>
      <c r="D358" s="4"/>
      <c r="E358" s="12" t="s">
        <v>519</v>
      </c>
      <c r="F358" s="77" t="s">
        <v>480</v>
      </c>
      <c r="G358" s="78">
        <v>222399.66999999993</v>
      </c>
      <c r="H358" s="93"/>
      <c r="I358" s="119"/>
      <c r="J358" s="93"/>
      <c r="K358" s="93"/>
      <c r="L358" s="93"/>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row>
    <row r="359" spans="1:254" s="51" customFormat="1">
      <c r="A359" s="9"/>
      <c r="B359" s="4"/>
      <c r="C359" s="4"/>
      <c r="D359" s="4"/>
      <c r="E359" s="12" t="s">
        <v>519</v>
      </c>
      <c r="F359" s="77" t="s">
        <v>481</v>
      </c>
      <c r="G359" s="78">
        <v>90000</v>
      </c>
      <c r="H359" s="93"/>
      <c r="I359" s="119"/>
      <c r="J359" s="93"/>
      <c r="K359" s="93"/>
      <c r="L359" s="93"/>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row>
    <row r="360" spans="1:254" s="51" customFormat="1">
      <c r="A360" s="9"/>
      <c r="B360" s="4"/>
      <c r="C360" s="4"/>
      <c r="D360" s="4"/>
      <c r="E360" s="12" t="s">
        <v>519</v>
      </c>
      <c r="F360" s="77" t="s">
        <v>513</v>
      </c>
      <c r="G360" s="78">
        <v>150000</v>
      </c>
      <c r="H360" s="93"/>
      <c r="I360" s="119"/>
      <c r="J360" s="93"/>
      <c r="K360" s="93"/>
      <c r="L360" s="93"/>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row>
    <row r="361" spans="1:254" s="51" customFormat="1">
      <c r="A361" s="9"/>
      <c r="B361" s="4"/>
      <c r="C361" s="4"/>
      <c r="D361" s="4"/>
      <c r="E361" s="12" t="s">
        <v>519</v>
      </c>
      <c r="F361" s="77" t="s">
        <v>462</v>
      </c>
      <c r="G361" s="78">
        <v>45000</v>
      </c>
      <c r="H361" s="93"/>
      <c r="I361" s="119"/>
      <c r="J361" s="93"/>
      <c r="K361" s="93"/>
      <c r="L361" s="93"/>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row>
    <row r="362" spans="1:254" s="51" customFormat="1">
      <c r="A362" s="9"/>
      <c r="B362" s="4"/>
      <c r="C362" s="4"/>
      <c r="D362" s="4"/>
      <c r="E362" s="12" t="s">
        <v>519</v>
      </c>
      <c r="F362" s="77" t="s">
        <v>514</v>
      </c>
      <c r="G362" s="78">
        <v>80000</v>
      </c>
      <c r="H362" s="93"/>
      <c r="I362" s="119"/>
      <c r="J362" s="93"/>
      <c r="K362" s="93"/>
      <c r="L362" s="93"/>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row>
    <row r="363" spans="1:254" s="51" customFormat="1">
      <c r="A363" s="9"/>
      <c r="B363" s="4"/>
      <c r="C363" s="4"/>
      <c r="D363" s="4"/>
      <c r="E363" s="12" t="s">
        <v>519</v>
      </c>
      <c r="F363" s="77" t="s">
        <v>457</v>
      </c>
      <c r="G363" s="78">
        <v>500000</v>
      </c>
      <c r="H363" s="93"/>
      <c r="I363" s="119"/>
      <c r="J363" s="93"/>
      <c r="K363" s="93"/>
      <c r="L363" s="93"/>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row>
    <row r="364" spans="1:254" s="51" customFormat="1">
      <c r="A364" s="9"/>
      <c r="B364" s="4"/>
      <c r="C364" s="4"/>
      <c r="D364" s="4"/>
      <c r="E364" s="12" t="s">
        <v>519</v>
      </c>
      <c r="F364" s="77" t="s">
        <v>515</v>
      </c>
      <c r="G364" s="78">
        <v>200000</v>
      </c>
      <c r="H364" s="93"/>
      <c r="I364" s="119"/>
      <c r="J364" s="93"/>
      <c r="K364" s="93"/>
      <c r="L364" s="93"/>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row>
    <row r="365" spans="1:254" s="51" customFormat="1">
      <c r="A365" s="9"/>
      <c r="B365" s="4"/>
      <c r="C365" s="4"/>
      <c r="D365" s="4"/>
      <c r="E365" s="12" t="s">
        <v>519</v>
      </c>
      <c r="F365" s="77" t="s">
        <v>478</v>
      </c>
      <c r="G365" s="78">
        <v>132000</v>
      </c>
      <c r="H365" s="93"/>
      <c r="I365" s="119"/>
      <c r="J365" s="93"/>
      <c r="K365" s="93"/>
      <c r="L365" s="93"/>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row>
    <row r="366" spans="1:254" s="51" customFormat="1">
      <c r="A366" s="9"/>
      <c r="B366" s="4"/>
      <c r="C366" s="4"/>
      <c r="D366" s="4"/>
      <c r="E366" s="12" t="s">
        <v>519</v>
      </c>
      <c r="F366" s="77" t="s">
        <v>458</v>
      </c>
      <c r="G366" s="78">
        <v>58000</v>
      </c>
      <c r="H366" s="93"/>
      <c r="I366" s="119"/>
      <c r="J366" s="93"/>
      <c r="K366" s="93"/>
      <c r="L366" s="93"/>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row>
    <row r="367" spans="1:254" s="51" customFormat="1">
      <c r="A367" s="9"/>
      <c r="B367" s="4"/>
      <c r="C367" s="4"/>
      <c r="D367" s="4"/>
      <c r="E367" s="12" t="s">
        <v>519</v>
      </c>
      <c r="F367" s="77" t="s">
        <v>516</v>
      </c>
      <c r="G367" s="78">
        <v>244000</v>
      </c>
      <c r="H367" s="93"/>
      <c r="I367" s="119"/>
      <c r="J367" s="93"/>
      <c r="K367" s="93"/>
      <c r="L367" s="93"/>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row>
    <row r="368" spans="1:254" s="36" customFormat="1">
      <c r="A368" s="23"/>
      <c r="B368" s="46"/>
      <c r="C368" s="46"/>
      <c r="D368" s="46"/>
      <c r="E368" s="141" t="s">
        <v>547</v>
      </c>
      <c r="F368" s="142"/>
      <c r="G368" s="94">
        <f>SUM(G346:G367)</f>
        <v>2615365.67</v>
      </c>
      <c r="H368" s="94">
        <v>1444834.29</v>
      </c>
      <c r="I368" s="94">
        <v>1170531.3799999999</v>
      </c>
      <c r="J368" s="94"/>
      <c r="K368" s="94"/>
      <c r="L368" s="94"/>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c r="GZ368" s="35"/>
      <c r="HA368" s="35"/>
      <c r="HB368" s="35"/>
      <c r="HC368" s="35"/>
      <c r="HD368" s="35"/>
      <c r="HE368" s="35"/>
      <c r="HF368" s="35"/>
      <c r="HG368" s="35"/>
      <c r="HH368" s="35"/>
      <c r="HI368" s="35"/>
      <c r="HJ368" s="35"/>
      <c r="HK368" s="35"/>
      <c r="HL368" s="35"/>
      <c r="HM368" s="35"/>
      <c r="HN368" s="35"/>
      <c r="HO368" s="35"/>
      <c r="HP368" s="35"/>
      <c r="HQ368" s="35"/>
      <c r="HR368" s="35"/>
      <c r="HS368" s="35"/>
      <c r="HT368" s="35"/>
      <c r="HU368" s="35"/>
      <c r="HV368" s="35"/>
      <c r="HW368" s="35"/>
      <c r="HX368" s="35"/>
      <c r="HY368" s="35"/>
      <c r="HZ368" s="35"/>
      <c r="IA368" s="35"/>
      <c r="IB368" s="35"/>
      <c r="IC368" s="35"/>
      <c r="ID368" s="35"/>
      <c r="IE368" s="35"/>
      <c r="IF368" s="35"/>
      <c r="IG368" s="35"/>
      <c r="IH368" s="35"/>
      <c r="II368" s="35"/>
      <c r="IJ368" s="35"/>
      <c r="IK368" s="35"/>
      <c r="IL368" s="35"/>
      <c r="IM368" s="35"/>
      <c r="IN368" s="35"/>
      <c r="IO368" s="35"/>
      <c r="IP368" s="35"/>
      <c r="IQ368" s="35"/>
      <c r="IR368" s="35"/>
      <c r="IS368" s="35"/>
      <c r="IT368" s="35"/>
    </row>
    <row r="369" spans="1:254" s="79" customFormat="1">
      <c r="A369" s="45"/>
      <c r="B369" s="46"/>
      <c r="C369" s="46"/>
      <c r="D369" s="46"/>
      <c r="E369" s="14" t="s">
        <v>548</v>
      </c>
      <c r="F369" s="112"/>
      <c r="G369" s="94">
        <f>SUM(G368,G345,G341,G339,G337,G335,G333,G331,+G343+G329)</f>
        <v>8683047.7699999996</v>
      </c>
      <c r="H369" s="94">
        <f t="shared" ref="H369:K369" si="3">SUM(H368,H345,H341,H339,H337,H335,H333,H331,+H343+H329)</f>
        <v>1564834.29</v>
      </c>
      <c r="I369" s="94">
        <f t="shared" si="3"/>
        <v>4407040.78</v>
      </c>
      <c r="J369" s="94">
        <f t="shared" si="3"/>
        <v>2147980.5</v>
      </c>
      <c r="K369" s="94">
        <f t="shared" si="3"/>
        <v>563192.19999999995</v>
      </c>
      <c r="L369" s="94"/>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c r="FY369" s="28"/>
      <c r="FZ369" s="28"/>
      <c r="GA369" s="28"/>
      <c r="GB369" s="28"/>
      <c r="GC369" s="28"/>
      <c r="GD369" s="28"/>
      <c r="GE369" s="28"/>
      <c r="GF369" s="28"/>
      <c r="GG369" s="28"/>
      <c r="GH369" s="28"/>
      <c r="GI369" s="28"/>
      <c r="GJ369" s="28"/>
      <c r="GK369" s="28"/>
      <c r="GL369" s="28"/>
      <c r="GM369" s="28"/>
      <c r="GN369" s="28"/>
      <c r="GO369" s="28"/>
      <c r="GP369" s="28"/>
      <c r="GQ369" s="28"/>
      <c r="GR369" s="28"/>
      <c r="GS369" s="28"/>
      <c r="GT369" s="28"/>
      <c r="GU369" s="28"/>
      <c r="GV369" s="28"/>
      <c r="GW369" s="28"/>
      <c r="GX369" s="28"/>
      <c r="GY369" s="28"/>
      <c r="GZ369" s="28"/>
      <c r="HA369" s="28"/>
      <c r="HB369" s="28"/>
      <c r="HC369" s="28"/>
      <c r="HD369" s="28"/>
      <c r="HE369" s="28"/>
      <c r="HF369" s="28"/>
      <c r="HG369" s="28"/>
      <c r="HH369" s="28"/>
      <c r="HI369" s="28"/>
      <c r="HJ369" s="28"/>
      <c r="HK369" s="28"/>
      <c r="HL369" s="28"/>
      <c r="HM369" s="28"/>
      <c r="HN369" s="28"/>
      <c r="HO369" s="28"/>
      <c r="HP369" s="28"/>
      <c r="HQ369" s="28"/>
      <c r="HR369" s="28"/>
      <c r="HS369" s="28"/>
      <c r="HT369" s="28"/>
      <c r="HU369" s="28"/>
      <c r="HV369" s="28"/>
      <c r="HW369" s="28"/>
      <c r="HX369" s="28"/>
      <c r="HY369" s="28"/>
      <c r="HZ369" s="28"/>
      <c r="IA369" s="28"/>
      <c r="IB369" s="28"/>
      <c r="IC369" s="28"/>
      <c r="ID369" s="28"/>
      <c r="IE369" s="28"/>
      <c r="IF369" s="28"/>
      <c r="IG369" s="28"/>
      <c r="IH369" s="28"/>
      <c r="II369" s="28"/>
      <c r="IJ369" s="28"/>
      <c r="IK369" s="28"/>
      <c r="IL369" s="28"/>
      <c r="IM369" s="28"/>
      <c r="IN369" s="28"/>
      <c r="IO369" s="28"/>
      <c r="IP369" s="28"/>
      <c r="IQ369" s="28"/>
      <c r="IR369" s="28"/>
      <c r="IS369" s="28"/>
      <c r="IT369" s="28"/>
    </row>
    <row r="370" spans="1:254" s="82" customFormat="1" ht="105.6">
      <c r="A370" s="45"/>
      <c r="B370" s="46" t="s">
        <v>303</v>
      </c>
      <c r="C370" s="47" t="s">
        <v>304</v>
      </c>
      <c r="D370" s="80" t="s">
        <v>575</v>
      </c>
      <c r="E370" s="12" t="s">
        <v>305</v>
      </c>
      <c r="F370" s="77" t="s">
        <v>306</v>
      </c>
      <c r="G370" s="78">
        <v>380640</v>
      </c>
      <c r="H370" s="41">
        <v>287147.77</v>
      </c>
      <c r="I370" s="78"/>
      <c r="J370" s="81"/>
      <c r="K370" s="81"/>
      <c r="L370" s="81"/>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4"/>
      <c r="CP370" s="54"/>
      <c r="CQ370" s="54"/>
      <c r="CR370" s="54"/>
      <c r="CS370" s="54"/>
      <c r="CT370" s="54"/>
      <c r="CU370" s="54"/>
      <c r="CV370" s="54"/>
      <c r="CW370" s="54"/>
      <c r="CX370" s="54"/>
      <c r="CY370" s="54"/>
      <c r="CZ370" s="54"/>
      <c r="DA370" s="54"/>
      <c r="DB370" s="54"/>
      <c r="DC370" s="54"/>
      <c r="DD370" s="54"/>
      <c r="DE370" s="54"/>
      <c r="DF370" s="54"/>
      <c r="DG370" s="54"/>
      <c r="DH370" s="54"/>
      <c r="DI370" s="54"/>
      <c r="DJ370" s="54"/>
      <c r="DK370" s="54"/>
      <c r="DL370" s="54"/>
      <c r="DM370" s="54"/>
      <c r="DN370" s="54"/>
      <c r="DO370" s="54"/>
      <c r="DP370" s="54"/>
      <c r="DQ370" s="54"/>
      <c r="DR370" s="54"/>
      <c r="DS370" s="54"/>
      <c r="DT370" s="54"/>
      <c r="DU370" s="54"/>
      <c r="DV370" s="54"/>
      <c r="DW370" s="54"/>
      <c r="DX370" s="54"/>
      <c r="DY370" s="54"/>
      <c r="DZ370" s="54"/>
      <c r="EA370" s="54"/>
      <c r="EB370" s="54"/>
      <c r="EC370" s="54"/>
      <c r="ED370" s="54"/>
      <c r="EE370" s="54"/>
      <c r="EF370" s="54"/>
      <c r="EG370" s="54"/>
      <c r="EH370" s="54"/>
      <c r="EI370" s="54"/>
      <c r="EJ370" s="54"/>
      <c r="EK370" s="54"/>
      <c r="EL370" s="54"/>
      <c r="EM370" s="54"/>
      <c r="EN370" s="54"/>
      <c r="EO370" s="54"/>
      <c r="EP370" s="54"/>
      <c r="EQ370" s="54"/>
      <c r="ER370" s="54"/>
      <c r="ES370" s="54"/>
      <c r="ET370" s="54"/>
      <c r="EU370" s="54"/>
      <c r="EV370" s="54"/>
      <c r="EW370" s="54"/>
      <c r="EX370" s="54"/>
      <c r="EY370" s="54"/>
      <c r="EZ370" s="54"/>
      <c r="FA370" s="54"/>
      <c r="FB370" s="54"/>
      <c r="FC370" s="54"/>
      <c r="FD370" s="54"/>
      <c r="FE370" s="54"/>
      <c r="FF370" s="54"/>
      <c r="FG370" s="54"/>
      <c r="FH370" s="54"/>
      <c r="FI370" s="54"/>
      <c r="FJ370" s="54"/>
      <c r="FK370" s="54"/>
      <c r="FL370" s="54"/>
      <c r="FM370" s="54"/>
      <c r="FN370" s="54"/>
      <c r="FO370" s="54"/>
      <c r="FP370" s="54"/>
      <c r="FQ370" s="54"/>
      <c r="FR370" s="54"/>
      <c r="FS370" s="54"/>
      <c r="FT370" s="54"/>
      <c r="FU370" s="54"/>
      <c r="FV370" s="54"/>
      <c r="FW370" s="54"/>
      <c r="FX370" s="54"/>
      <c r="FY370" s="54"/>
      <c r="FZ370" s="54"/>
      <c r="GA370" s="54"/>
      <c r="GB370" s="54"/>
      <c r="GC370" s="54"/>
      <c r="GD370" s="54"/>
      <c r="GE370" s="54"/>
      <c r="GF370" s="54"/>
      <c r="GG370" s="54"/>
      <c r="GH370" s="54"/>
      <c r="GI370" s="54"/>
      <c r="GJ370" s="54"/>
      <c r="GK370" s="54"/>
      <c r="GL370" s="54"/>
      <c r="GM370" s="54"/>
      <c r="GN370" s="54"/>
      <c r="GO370" s="54"/>
      <c r="GP370" s="54"/>
      <c r="GQ370" s="54"/>
      <c r="GR370" s="54"/>
      <c r="GS370" s="54"/>
      <c r="GT370" s="54"/>
      <c r="GU370" s="54"/>
      <c r="GV370" s="54"/>
      <c r="GW370" s="54"/>
      <c r="GX370" s="54"/>
      <c r="GY370" s="54"/>
      <c r="GZ370" s="54"/>
      <c r="HA370" s="54"/>
      <c r="HB370" s="54"/>
      <c r="HC370" s="54"/>
      <c r="HD370" s="54"/>
      <c r="HE370" s="54"/>
      <c r="HF370" s="54"/>
      <c r="HG370" s="54"/>
      <c r="HH370" s="54"/>
      <c r="HI370" s="54"/>
      <c r="HJ370" s="54"/>
      <c r="HK370" s="54"/>
      <c r="HL370" s="54"/>
      <c r="HM370" s="54"/>
      <c r="HN370" s="54"/>
      <c r="HO370" s="54"/>
      <c r="HP370" s="54"/>
      <c r="HQ370" s="54"/>
      <c r="HR370" s="54"/>
      <c r="HS370" s="54"/>
      <c r="HT370" s="54"/>
      <c r="HU370" s="54"/>
      <c r="HV370" s="54"/>
      <c r="HW370" s="54"/>
      <c r="HX370" s="54"/>
      <c r="HY370" s="54"/>
      <c r="HZ370" s="54"/>
      <c r="IA370" s="54"/>
      <c r="IB370" s="54"/>
      <c r="IC370" s="54"/>
      <c r="ID370" s="54"/>
      <c r="IE370" s="54"/>
      <c r="IF370" s="54"/>
      <c r="IG370" s="54"/>
      <c r="IH370" s="54"/>
      <c r="II370" s="54"/>
      <c r="IJ370" s="54"/>
      <c r="IK370" s="54"/>
      <c r="IL370" s="54"/>
      <c r="IM370" s="54"/>
      <c r="IN370" s="54"/>
      <c r="IO370" s="54"/>
      <c r="IP370" s="54"/>
      <c r="IQ370" s="54"/>
      <c r="IR370" s="54"/>
      <c r="IS370" s="54"/>
      <c r="IT370" s="54"/>
    </row>
    <row r="371" spans="1:254" s="79" customFormat="1">
      <c r="A371" s="45"/>
      <c r="B371" s="46"/>
      <c r="C371" s="47"/>
      <c r="D371" s="46"/>
      <c r="E371" s="12" t="s">
        <v>305</v>
      </c>
      <c r="F371" s="77" t="s">
        <v>306</v>
      </c>
      <c r="G371" s="78">
        <v>2020320</v>
      </c>
      <c r="H371" s="83">
        <v>2020320</v>
      </c>
      <c r="I371" s="78"/>
      <c r="J371" s="81"/>
      <c r="K371" s="81"/>
      <c r="L371" s="81"/>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c r="FY371" s="28"/>
      <c r="FZ371" s="28"/>
      <c r="GA371" s="28"/>
      <c r="GB371" s="28"/>
      <c r="GC371" s="28"/>
      <c r="GD371" s="28"/>
      <c r="GE371" s="28"/>
      <c r="GF371" s="28"/>
      <c r="GG371" s="28"/>
      <c r="GH371" s="28"/>
      <c r="GI371" s="28"/>
      <c r="GJ371" s="28"/>
      <c r="GK371" s="28"/>
      <c r="GL371" s="28"/>
      <c r="GM371" s="28"/>
      <c r="GN371" s="28"/>
      <c r="GO371" s="28"/>
      <c r="GP371" s="28"/>
      <c r="GQ371" s="28"/>
      <c r="GR371" s="28"/>
      <c r="GS371" s="28"/>
      <c r="GT371" s="28"/>
      <c r="GU371" s="28"/>
      <c r="GV371" s="28"/>
      <c r="GW371" s="28"/>
      <c r="GX371" s="28"/>
      <c r="GY371" s="28"/>
      <c r="GZ371" s="28"/>
      <c r="HA371" s="28"/>
      <c r="HB371" s="28"/>
      <c r="HC371" s="28"/>
      <c r="HD371" s="28"/>
      <c r="HE371" s="28"/>
      <c r="HF371" s="28"/>
      <c r="HG371" s="28"/>
      <c r="HH371" s="28"/>
      <c r="HI371" s="28"/>
      <c r="HJ371" s="28"/>
      <c r="HK371" s="28"/>
      <c r="HL371" s="28"/>
      <c r="HM371" s="28"/>
      <c r="HN371" s="28"/>
      <c r="HO371" s="28"/>
      <c r="HP371" s="28"/>
      <c r="HQ371" s="28"/>
      <c r="HR371" s="28"/>
      <c r="HS371" s="28"/>
      <c r="HT371" s="28"/>
      <c r="HU371" s="28"/>
      <c r="HV371" s="28"/>
      <c r="HW371" s="28"/>
      <c r="HX371" s="28"/>
      <c r="HY371" s="28"/>
      <c r="HZ371" s="28"/>
      <c r="IA371" s="28"/>
      <c r="IB371" s="28"/>
      <c r="IC371" s="28"/>
      <c r="ID371" s="28"/>
      <c r="IE371" s="28"/>
      <c r="IF371" s="28"/>
      <c r="IG371" s="28"/>
      <c r="IH371" s="28"/>
      <c r="II371" s="28"/>
      <c r="IJ371" s="28"/>
      <c r="IK371" s="28"/>
      <c r="IL371" s="28"/>
      <c r="IM371" s="28"/>
      <c r="IN371" s="28"/>
      <c r="IO371" s="28"/>
      <c r="IP371" s="28"/>
      <c r="IQ371" s="28"/>
      <c r="IR371" s="28"/>
      <c r="IS371" s="28"/>
      <c r="IT371" s="28"/>
    </row>
    <row r="372" spans="1:254" s="79" customFormat="1">
      <c r="A372" s="45"/>
      <c r="B372" s="46"/>
      <c r="C372" s="46"/>
      <c r="D372" s="46"/>
      <c r="E372" s="14" t="s">
        <v>392</v>
      </c>
      <c r="F372" s="112"/>
      <c r="G372" s="94">
        <v>2400960</v>
      </c>
      <c r="H372" s="94">
        <f>H370+H371</f>
        <v>2307467.77</v>
      </c>
      <c r="I372" s="94">
        <v>93492.23</v>
      </c>
      <c r="J372" s="94"/>
      <c r="K372" s="94"/>
      <c r="L372" s="94"/>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c r="FY372" s="28"/>
      <c r="FZ372" s="28"/>
      <c r="GA372" s="28"/>
      <c r="GB372" s="28"/>
      <c r="GC372" s="28"/>
      <c r="GD372" s="28"/>
      <c r="GE372" s="28"/>
      <c r="GF372" s="28"/>
      <c r="GG372" s="28"/>
      <c r="GH372" s="28"/>
      <c r="GI372" s="28"/>
      <c r="GJ372" s="28"/>
      <c r="GK372" s="28"/>
      <c r="GL372" s="28"/>
      <c r="GM372" s="28"/>
      <c r="GN372" s="28"/>
      <c r="GO372" s="28"/>
      <c r="GP372" s="28"/>
      <c r="GQ372" s="28"/>
      <c r="GR372" s="28"/>
      <c r="GS372" s="28"/>
      <c r="GT372" s="28"/>
      <c r="GU372" s="28"/>
      <c r="GV372" s="28"/>
      <c r="GW372" s="28"/>
      <c r="GX372" s="28"/>
      <c r="GY372" s="28"/>
      <c r="GZ372" s="28"/>
      <c r="HA372" s="28"/>
      <c r="HB372" s="28"/>
      <c r="HC372" s="28"/>
      <c r="HD372" s="28"/>
      <c r="HE372" s="28"/>
      <c r="HF372" s="28"/>
      <c r="HG372" s="28"/>
      <c r="HH372" s="28"/>
      <c r="HI372" s="28"/>
      <c r="HJ372" s="28"/>
      <c r="HK372" s="28"/>
      <c r="HL372" s="28"/>
      <c r="HM372" s="28"/>
      <c r="HN372" s="28"/>
      <c r="HO372" s="28"/>
      <c r="HP372" s="28"/>
      <c r="HQ372" s="28"/>
      <c r="HR372" s="28"/>
      <c r="HS372" s="28"/>
      <c r="HT372" s="28"/>
      <c r="HU372" s="28"/>
      <c r="HV372" s="28"/>
      <c r="HW372" s="28"/>
      <c r="HX372" s="28"/>
      <c r="HY372" s="28"/>
      <c r="HZ372" s="28"/>
      <c r="IA372" s="28"/>
      <c r="IB372" s="28"/>
      <c r="IC372" s="28"/>
      <c r="ID372" s="28"/>
      <c r="IE372" s="28"/>
      <c r="IF372" s="28"/>
      <c r="IG372" s="28"/>
      <c r="IH372" s="28"/>
      <c r="II372" s="28"/>
      <c r="IJ372" s="28"/>
      <c r="IK372" s="28"/>
      <c r="IL372" s="28"/>
      <c r="IM372" s="28"/>
      <c r="IN372" s="28"/>
      <c r="IO372" s="28"/>
      <c r="IP372" s="28"/>
      <c r="IQ372" s="28"/>
      <c r="IR372" s="28"/>
      <c r="IS372" s="28"/>
      <c r="IT372" s="28"/>
    </row>
    <row r="373" spans="1:254" s="79" customFormat="1">
      <c r="A373" s="45"/>
      <c r="B373" s="46"/>
      <c r="C373" s="46"/>
      <c r="D373" s="46"/>
      <c r="E373" s="49" t="s">
        <v>523</v>
      </c>
      <c r="F373" s="77" t="s">
        <v>535</v>
      </c>
      <c r="G373" s="42">
        <v>900000</v>
      </c>
      <c r="H373" s="42">
        <v>77217.320000000007</v>
      </c>
      <c r="I373" s="42"/>
      <c r="J373" s="42"/>
      <c r="K373" s="81"/>
      <c r="L373" s="81"/>
      <c r="M373" s="120"/>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28"/>
      <c r="GF373" s="28"/>
      <c r="GG373" s="28"/>
      <c r="GH373" s="28"/>
      <c r="GI373" s="28"/>
      <c r="GJ373" s="28"/>
      <c r="GK373" s="28"/>
      <c r="GL373" s="28"/>
      <c r="GM373" s="28"/>
      <c r="GN373" s="28"/>
      <c r="GO373" s="28"/>
      <c r="GP373" s="28"/>
      <c r="GQ373" s="28"/>
      <c r="GR373" s="28"/>
      <c r="GS373" s="28"/>
      <c r="GT373" s="28"/>
      <c r="GU373" s="28"/>
      <c r="GV373" s="28"/>
      <c r="GW373" s="28"/>
      <c r="GX373" s="28"/>
      <c r="GY373" s="28"/>
      <c r="GZ373" s="28"/>
      <c r="HA373" s="28"/>
      <c r="HB373" s="28"/>
      <c r="HC373" s="28"/>
      <c r="HD373" s="28"/>
      <c r="HE373" s="28"/>
      <c r="HF373" s="28"/>
      <c r="HG373" s="28"/>
      <c r="HH373" s="28"/>
      <c r="HI373" s="28"/>
      <c r="HJ373" s="28"/>
      <c r="HK373" s="28"/>
      <c r="HL373" s="28"/>
      <c r="HM373" s="28"/>
      <c r="HN373" s="28"/>
      <c r="HO373" s="28"/>
      <c r="HP373" s="28"/>
      <c r="HQ373" s="28"/>
      <c r="HR373" s="28"/>
      <c r="HS373" s="28"/>
      <c r="HT373" s="28"/>
      <c r="HU373" s="28"/>
      <c r="HV373" s="28"/>
      <c r="HW373" s="28"/>
      <c r="HX373" s="28"/>
      <c r="HY373" s="28"/>
      <c r="HZ373" s="28"/>
      <c r="IA373" s="28"/>
      <c r="IB373" s="28"/>
      <c r="IC373" s="28"/>
      <c r="ID373" s="28"/>
      <c r="IE373" s="28"/>
      <c r="IF373" s="28"/>
      <c r="IG373" s="28"/>
      <c r="IH373" s="28"/>
      <c r="II373" s="28"/>
      <c r="IJ373" s="28"/>
      <c r="IK373" s="28"/>
      <c r="IL373" s="28"/>
      <c r="IM373" s="28"/>
      <c r="IN373" s="28"/>
      <c r="IO373" s="28"/>
      <c r="IP373" s="28"/>
      <c r="IQ373" s="28"/>
      <c r="IR373" s="28"/>
      <c r="IS373" s="28"/>
      <c r="IT373" s="28"/>
    </row>
    <row r="374" spans="1:254">
      <c r="A374" s="23"/>
      <c r="B374" s="46"/>
      <c r="C374" s="46"/>
      <c r="D374" s="46"/>
      <c r="E374" s="14" t="s">
        <v>536</v>
      </c>
      <c r="F374" s="112"/>
      <c r="G374" s="94">
        <v>900000</v>
      </c>
      <c r="H374" s="94">
        <v>77217.320000000007</v>
      </c>
      <c r="I374" s="94">
        <v>246834.8</v>
      </c>
      <c r="J374" s="94">
        <v>575947.88</v>
      </c>
      <c r="K374" s="94"/>
      <c r="L374" s="94"/>
      <c r="M374" s="75"/>
    </row>
    <row r="375" spans="1:254" ht="166.5" customHeight="1">
      <c r="A375" s="23"/>
      <c r="B375" s="4" t="s">
        <v>301</v>
      </c>
      <c r="C375" s="10" t="s">
        <v>307</v>
      </c>
      <c r="D375" s="4" t="s">
        <v>576</v>
      </c>
      <c r="E375" s="40" t="s">
        <v>277</v>
      </c>
      <c r="F375" s="77" t="s">
        <v>630</v>
      </c>
      <c r="G375" s="78">
        <v>15000000</v>
      </c>
      <c r="H375" s="78">
        <v>14160523.52</v>
      </c>
      <c r="I375" s="78">
        <f>G375-H375</f>
        <v>839476.48000000045</v>
      </c>
      <c r="J375" s="81"/>
      <c r="K375" s="81"/>
      <c r="L375" s="81"/>
    </row>
    <row r="376" spans="1:254">
      <c r="A376" s="23"/>
      <c r="B376" s="46"/>
      <c r="C376" s="46"/>
      <c r="D376" s="46"/>
      <c r="E376" s="14" t="s">
        <v>616</v>
      </c>
      <c r="F376" s="112"/>
      <c r="G376" s="94">
        <f>G375</f>
        <v>15000000</v>
      </c>
      <c r="H376" s="94">
        <f>H375</f>
        <v>14160523.52</v>
      </c>
      <c r="I376" s="94">
        <f>I375</f>
        <v>839476.48000000045</v>
      </c>
      <c r="J376" s="94"/>
      <c r="K376" s="94"/>
      <c r="L376" s="94"/>
    </row>
    <row r="377" spans="1:254" s="36" customFormat="1" ht="184.8">
      <c r="A377" s="23"/>
      <c r="B377" s="46" t="s">
        <v>308</v>
      </c>
      <c r="C377" s="47" t="s">
        <v>309</v>
      </c>
      <c r="D377" s="46" t="s">
        <v>310</v>
      </c>
      <c r="E377" s="12" t="s">
        <v>311</v>
      </c>
      <c r="F377" s="77" t="s">
        <v>312</v>
      </c>
      <c r="G377" s="78"/>
      <c r="H377" s="78"/>
      <c r="I377" s="83"/>
      <c r="J377" s="24"/>
      <c r="K377" s="24"/>
      <c r="L377" s="81"/>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c r="DK377" s="35"/>
      <c r="DL377" s="35"/>
      <c r="DM377" s="35"/>
      <c r="DN377" s="35"/>
      <c r="DO377" s="35"/>
      <c r="DP377" s="35"/>
      <c r="DQ377" s="35"/>
      <c r="DR377" s="35"/>
      <c r="DS377" s="35"/>
      <c r="DT377" s="35"/>
      <c r="DU377" s="35"/>
      <c r="DV377" s="35"/>
      <c r="DW377" s="35"/>
      <c r="DX377" s="35"/>
      <c r="DY377" s="35"/>
      <c r="DZ377" s="35"/>
      <c r="EA377" s="35"/>
      <c r="EB377" s="35"/>
      <c r="EC377" s="35"/>
      <c r="ED377" s="35"/>
      <c r="EE377" s="35"/>
      <c r="EF377" s="35"/>
      <c r="EG377" s="35"/>
      <c r="EH377" s="35"/>
      <c r="EI377" s="35"/>
      <c r="EJ377" s="35"/>
      <c r="EK377" s="35"/>
      <c r="EL377" s="35"/>
      <c r="EM377" s="35"/>
      <c r="EN377" s="35"/>
      <c r="EO377" s="35"/>
      <c r="EP377" s="35"/>
      <c r="EQ377" s="35"/>
      <c r="ER377" s="35"/>
      <c r="ES377" s="35"/>
      <c r="ET377" s="35"/>
      <c r="EU377" s="35"/>
      <c r="EV377" s="35"/>
      <c r="EW377" s="35"/>
      <c r="EX377" s="35"/>
      <c r="EY377" s="35"/>
      <c r="EZ377" s="35"/>
      <c r="FA377" s="35"/>
      <c r="FB377" s="35"/>
      <c r="FC377" s="35"/>
      <c r="FD377" s="35"/>
      <c r="FE377" s="35"/>
      <c r="FF377" s="35"/>
      <c r="FG377" s="35"/>
      <c r="FH377" s="35"/>
      <c r="FI377" s="35"/>
      <c r="FJ377" s="35"/>
      <c r="FK377" s="35"/>
      <c r="FL377" s="35"/>
      <c r="FM377" s="35"/>
      <c r="FN377" s="35"/>
      <c r="FO377" s="35"/>
      <c r="FP377" s="35"/>
      <c r="FQ377" s="35"/>
      <c r="FR377" s="35"/>
      <c r="FS377" s="35"/>
      <c r="FT377" s="35"/>
      <c r="FU377" s="35"/>
      <c r="FV377" s="35"/>
      <c r="FW377" s="35"/>
      <c r="FX377" s="35"/>
      <c r="FY377" s="35"/>
      <c r="FZ377" s="35"/>
      <c r="GA377" s="35"/>
      <c r="GB377" s="35"/>
      <c r="GC377" s="35"/>
      <c r="GD377" s="35"/>
      <c r="GE377" s="35"/>
      <c r="GF377" s="35"/>
      <c r="GG377" s="35"/>
      <c r="GH377" s="35"/>
      <c r="GI377" s="35"/>
      <c r="GJ377" s="35"/>
      <c r="GK377" s="35"/>
      <c r="GL377" s="35"/>
      <c r="GM377" s="35"/>
      <c r="GN377" s="35"/>
      <c r="GO377" s="35"/>
      <c r="GP377" s="35"/>
      <c r="GQ377" s="35"/>
      <c r="GR377" s="35"/>
      <c r="GS377" s="35"/>
      <c r="GT377" s="35"/>
      <c r="GU377" s="35"/>
      <c r="GV377" s="35"/>
      <c r="GW377" s="35"/>
      <c r="GX377" s="35"/>
      <c r="GY377" s="35"/>
      <c r="GZ377" s="35"/>
      <c r="HA377" s="35"/>
      <c r="HB377" s="35"/>
      <c r="HC377" s="35"/>
      <c r="HD377" s="35"/>
      <c r="HE377" s="35"/>
      <c r="HF377" s="35"/>
      <c r="HG377" s="35"/>
      <c r="HH377" s="35"/>
      <c r="HI377" s="35"/>
      <c r="HJ377" s="35"/>
      <c r="HK377" s="35"/>
      <c r="HL377" s="35"/>
      <c r="HM377" s="35"/>
      <c r="HN377" s="35"/>
      <c r="HO377" s="35"/>
      <c r="HP377" s="35"/>
      <c r="HQ377" s="35"/>
      <c r="HR377" s="35"/>
      <c r="HS377" s="35"/>
      <c r="HT377" s="35"/>
      <c r="HU377" s="35"/>
      <c r="HV377" s="35"/>
      <c r="HW377" s="35"/>
      <c r="HX377" s="35"/>
      <c r="HY377" s="35"/>
      <c r="HZ377" s="35"/>
      <c r="IA377" s="35"/>
      <c r="IB377" s="35"/>
      <c r="IC377" s="35"/>
      <c r="ID377" s="35"/>
      <c r="IE377" s="35"/>
      <c r="IF377" s="35"/>
      <c r="IG377" s="35"/>
      <c r="IH377" s="35"/>
      <c r="II377" s="35"/>
      <c r="IJ377" s="35"/>
      <c r="IK377" s="35"/>
      <c r="IL377" s="35"/>
      <c r="IM377" s="35"/>
      <c r="IN377" s="35"/>
      <c r="IO377" s="35"/>
      <c r="IP377" s="35"/>
      <c r="IQ377" s="35"/>
      <c r="IR377" s="35"/>
      <c r="IS377" s="35"/>
      <c r="IT377" s="35"/>
    </row>
    <row r="378" spans="1:254" s="36" customFormat="1">
      <c r="A378" s="23"/>
      <c r="B378" s="46"/>
      <c r="C378" s="46"/>
      <c r="D378" s="46"/>
      <c r="E378" s="14" t="s">
        <v>393</v>
      </c>
      <c r="F378" s="112"/>
      <c r="G378" s="94">
        <v>138914</v>
      </c>
      <c r="H378" s="94">
        <v>136823</v>
      </c>
      <c r="I378" s="94">
        <v>2091</v>
      </c>
      <c r="J378" s="94"/>
      <c r="K378" s="94"/>
      <c r="L378" s="94"/>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c r="DH378" s="35"/>
      <c r="DI378" s="35"/>
      <c r="DJ378" s="35"/>
      <c r="DK378" s="35"/>
      <c r="DL378" s="35"/>
      <c r="DM378" s="35"/>
      <c r="DN378" s="35"/>
      <c r="DO378" s="35"/>
      <c r="DP378" s="35"/>
      <c r="DQ378" s="35"/>
      <c r="DR378" s="35"/>
      <c r="DS378" s="35"/>
      <c r="DT378" s="35"/>
      <c r="DU378" s="35"/>
      <c r="DV378" s="35"/>
      <c r="DW378" s="35"/>
      <c r="DX378" s="35"/>
      <c r="DY378" s="35"/>
      <c r="DZ378" s="35"/>
      <c r="EA378" s="35"/>
      <c r="EB378" s="35"/>
      <c r="EC378" s="35"/>
      <c r="ED378" s="35"/>
      <c r="EE378" s="35"/>
      <c r="EF378" s="35"/>
      <c r="EG378" s="35"/>
      <c r="EH378" s="35"/>
      <c r="EI378" s="35"/>
      <c r="EJ378" s="35"/>
      <c r="EK378" s="35"/>
      <c r="EL378" s="35"/>
      <c r="EM378" s="35"/>
      <c r="EN378" s="35"/>
      <c r="EO378" s="35"/>
      <c r="EP378" s="35"/>
      <c r="EQ378" s="35"/>
      <c r="ER378" s="35"/>
      <c r="ES378" s="35"/>
      <c r="ET378" s="35"/>
      <c r="EU378" s="35"/>
      <c r="EV378" s="35"/>
      <c r="EW378" s="35"/>
      <c r="EX378" s="35"/>
      <c r="EY378" s="35"/>
      <c r="EZ378" s="35"/>
      <c r="FA378" s="35"/>
      <c r="FB378" s="35"/>
      <c r="FC378" s="35"/>
      <c r="FD378" s="35"/>
      <c r="FE378" s="35"/>
      <c r="FF378" s="35"/>
      <c r="FG378" s="35"/>
      <c r="FH378" s="35"/>
      <c r="FI378" s="35"/>
      <c r="FJ378" s="35"/>
      <c r="FK378" s="35"/>
      <c r="FL378" s="35"/>
      <c r="FM378" s="35"/>
      <c r="FN378" s="35"/>
      <c r="FO378" s="35"/>
      <c r="FP378" s="35"/>
      <c r="FQ378" s="35"/>
      <c r="FR378" s="35"/>
      <c r="FS378" s="35"/>
      <c r="FT378" s="35"/>
      <c r="FU378" s="35"/>
      <c r="FV378" s="35"/>
      <c r="FW378" s="35"/>
      <c r="FX378" s="35"/>
      <c r="FY378" s="35"/>
      <c r="FZ378" s="35"/>
      <c r="GA378" s="35"/>
      <c r="GB378" s="35"/>
      <c r="GC378" s="35"/>
      <c r="GD378" s="35"/>
      <c r="GE378" s="35"/>
      <c r="GF378" s="35"/>
      <c r="GG378" s="35"/>
      <c r="GH378" s="35"/>
      <c r="GI378" s="35"/>
      <c r="GJ378" s="35"/>
      <c r="GK378" s="35"/>
      <c r="GL378" s="35"/>
      <c r="GM378" s="35"/>
      <c r="GN378" s="35"/>
      <c r="GO378" s="35"/>
      <c r="GP378" s="35"/>
      <c r="GQ378" s="35"/>
      <c r="GR378" s="35"/>
      <c r="GS378" s="35"/>
      <c r="GT378" s="35"/>
      <c r="GU378" s="35"/>
      <c r="GV378" s="35"/>
      <c r="GW378" s="35"/>
      <c r="GX378" s="35"/>
      <c r="GY378" s="35"/>
      <c r="GZ378" s="35"/>
      <c r="HA378" s="35"/>
      <c r="HB378" s="35"/>
      <c r="HC378" s="35"/>
      <c r="HD378" s="35"/>
      <c r="HE378" s="35"/>
      <c r="HF378" s="35"/>
      <c r="HG378" s="35"/>
      <c r="HH378" s="35"/>
      <c r="HI378" s="35"/>
      <c r="HJ378" s="35"/>
      <c r="HK378" s="35"/>
      <c r="HL378" s="35"/>
      <c r="HM378" s="35"/>
      <c r="HN378" s="35"/>
      <c r="HO378" s="35"/>
      <c r="HP378" s="35"/>
      <c r="HQ378" s="35"/>
      <c r="HR378" s="35"/>
      <c r="HS378" s="35"/>
      <c r="HT378" s="35"/>
      <c r="HU378" s="35"/>
      <c r="HV378" s="35"/>
      <c r="HW378" s="35"/>
      <c r="HX378" s="35"/>
      <c r="HY378" s="35"/>
      <c r="HZ378" s="35"/>
      <c r="IA378" s="35"/>
      <c r="IB378" s="35"/>
      <c r="IC378" s="35"/>
      <c r="ID378" s="35"/>
      <c r="IE378" s="35"/>
      <c r="IF378" s="35"/>
      <c r="IG378" s="35"/>
      <c r="IH378" s="35"/>
      <c r="II378" s="35"/>
      <c r="IJ378" s="35"/>
      <c r="IK378" s="35"/>
      <c r="IL378" s="35"/>
      <c r="IM378" s="35"/>
      <c r="IN378" s="35"/>
      <c r="IO378" s="35"/>
      <c r="IP378" s="35"/>
      <c r="IQ378" s="35"/>
      <c r="IR378" s="35"/>
      <c r="IS378" s="35"/>
      <c r="IT378" s="35"/>
    </row>
    <row r="379" spans="1:254" s="36" customFormat="1" ht="184.8">
      <c r="A379" s="23"/>
      <c r="B379" s="46"/>
      <c r="C379" s="47" t="s">
        <v>313</v>
      </c>
      <c r="D379" s="46" t="s">
        <v>314</v>
      </c>
      <c r="E379" s="12" t="s">
        <v>315</v>
      </c>
      <c r="F379" s="77" t="s">
        <v>316</v>
      </c>
      <c r="G379" s="78"/>
      <c r="H379" s="83"/>
      <c r="I379" s="78"/>
      <c r="J379" s="81"/>
      <c r="K379" s="81"/>
      <c r="L379" s="81"/>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c r="DK379" s="35"/>
      <c r="DL379" s="35"/>
      <c r="DM379" s="35"/>
      <c r="DN379" s="35"/>
      <c r="DO379" s="35"/>
      <c r="DP379" s="35"/>
      <c r="DQ379" s="35"/>
      <c r="DR379" s="35"/>
      <c r="DS379" s="35"/>
      <c r="DT379" s="35"/>
      <c r="DU379" s="35"/>
      <c r="DV379" s="35"/>
      <c r="DW379" s="35"/>
      <c r="DX379" s="35"/>
      <c r="DY379" s="35"/>
      <c r="DZ379" s="35"/>
      <c r="EA379" s="35"/>
      <c r="EB379" s="35"/>
      <c r="EC379" s="35"/>
      <c r="ED379" s="35"/>
      <c r="EE379" s="35"/>
      <c r="EF379" s="35"/>
      <c r="EG379" s="35"/>
      <c r="EH379" s="35"/>
      <c r="EI379" s="35"/>
      <c r="EJ379" s="35"/>
      <c r="EK379" s="35"/>
      <c r="EL379" s="35"/>
      <c r="EM379" s="35"/>
      <c r="EN379" s="35"/>
      <c r="EO379" s="35"/>
      <c r="EP379" s="35"/>
      <c r="EQ379" s="35"/>
      <c r="ER379" s="35"/>
      <c r="ES379" s="35"/>
      <c r="ET379" s="35"/>
      <c r="EU379" s="35"/>
      <c r="EV379" s="35"/>
      <c r="EW379" s="35"/>
      <c r="EX379" s="35"/>
      <c r="EY379" s="35"/>
      <c r="EZ379" s="35"/>
      <c r="FA379" s="35"/>
      <c r="FB379" s="35"/>
      <c r="FC379" s="35"/>
      <c r="FD379" s="35"/>
      <c r="FE379" s="35"/>
      <c r="FF379" s="35"/>
      <c r="FG379" s="35"/>
      <c r="FH379" s="35"/>
      <c r="FI379" s="35"/>
      <c r="FJ379" s="35"/>
      <c r="FK379" s="35"/>
      <c r="FL379" s="35"/>
      <c r="FM379" s="35"/>
      <c r="FN379" s="35"/>
      <c r="FO379" s="35"/>
      <c r="FP379" s="35"/>
      <c r="FQ379" s="35"/>
      <c r="FR379" s="35"/>
      <c r="FS379" s="35"/>
      <c r="FT379" s="35"/>
      <c r="FU379" s="35"/>
      <c r="FV379" s="35"/>
      <c r="FW379" s="35"/>
      <c r="FX379" s="35"/>
      <c r="FY379" s="35"/>
      <c r="FZ379" s="35"/>
      <c r="GA379" s="35"/>
      <c r="GB379" s="35"/>
      <c r="GC379" s="35"/>
      <c r="GD379" s="35"/>
      <c r="GE379" s="35"/>
      <c r="GF379" s="35"/>
      <c r="GG379" s="35"/>
      <c r="GH379" s="35"/>
      <c r="GI379" s="35"/>
      <c r="GJ379" s="35"/>
      <c r="GK379" s="35"/>
      <c r="GL379" s="35"/>
      <c r="GM379" s="35"/>
      <c r="GN379" s="35"/>
      <c r="GO379" s="35"/>
      <c r="GP379" s="35"/>
      <c r="GQ379" s="35"/>
      <c r="GR379" s="35"/>
      <c r="GS379" s="35"/>
      <c r="GT379" s="35"/>
      <c r="GU379" s="35"/>
      <c r="GV379" s="35"/>
      <c r="GW379" s="35"/>
      <c r="GX379" s="35"/>
      <c r="GY379" s="35"/>
      <c r="GZ379" s="35"/>
      <c r="HA379" s="35"/>
      <c r="HB379" s="35"/>
      <c r="HC379" s="35"/>
      <c r="HD379" s="35"/>
      <c r="HE379" s="35"/>
      <c r="HF379" s="35"/>
      <c r="HG379" s="35"/>
      <c r="HH379" s="35"/>
      <c r="HI379" s="35"/>
      <c r="HJ379" s="35"/>
      <c r="HK379" s="35"/>
      <c r="HL379" s="35"/>
      <c r="HM379" s="35"/>
      <c r="HN379" s="35"/>
      <c r="HO379" s="35"/>
      <c r="HP379" s="35"/>
      <c r="HQ379" s="35"/>
      <c r="HR379" s="35"/>
      <c r="HS379" s="35"/>
      <c r="HT379" s="35"/>
      <c r="HU379" s="35"/>
      <c r="HV379" s="35"/>
      <c r="HW379" s="35"/>
      <c r="HX379" s="35"/>
      <c r="HY379" s="35"/>
      <c r="HZ379" s="35"/>
      <c r="IA379" s="35"/>
      <c r="IB379" s="35"/>
      <c r="IC379" s="35"/>
      <c r="ID379" s="35"/>
      <c r="IE379" s="35"/>
      <c r="IF379" s="35"/>
      <c r="IG379" s="35"/>
      <c r="IH379" s="35"/>
      <c r="II379" s="35"/>
      <c r="IJ379" s="35"/>
      <c r="IK379" s="35"/>
      <c r="IL379" s="35"/>
      <c r="IM379" s="35"/>
      <c r="IN379" s="35"/>
      <c r="IO379" s="35"/>
      <c r="IP379" s="35"/>
      <c r="IQ379" s="35"/>
      <c r="IR379" s="35"/>
      <c r="IS379" s="35"/>
      <c r="IT379" s="35"/>
    </row>
    <row r="380" spans="1:254" s="36" customFormat="1">
      <c r="A380" s="23"/>
      <c r="B380" s="46"/>
      <c r="C380" s="46"/>
      <c r="D380" s="46"/>
      <c r="E380" s="14" t="s">
        <v>394</v>
      </c>
      <c r="F380" s="112"/>
      <c r="G380" s="94">
        <v>496436.32</v>
      </c>
      <c r="H380" s="94">
        <v>0</v>
      </c>
      <c r="I380" s="94">
        <v>496436.32</v>
      </c>
      <c r="J380" s="94"/>
      <c r="K380" s="94"/>
      <c r="L380" s="94"/>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c r="DK380" s="35"/>
      <c r="DL380" s="35"/>
      <c r="DM380" s="35"/>
      <c r="DN380" s="35"/>
      <c r="DO380" s="35"/>
      <c r="DP380" s="35"/>
      <c r="DQ380" s="35"/>
      <c r="DR380" s="35"/>
      <c r="DS380" s="35"/>
      <c r="DT380" s="35"/>
      <c r="DU380" s="35"/>
      <c r="DV380" s="35"/>
      <c r="DW380" s="35"/>
      <c r="DX380" s="35"/>
      <c r="DY380" s="35"/>
      <c r="DZ380" s="35"/>
      <c r="EA380" s="35"/>
      <c r="EB380" s="35"/>
      <c r="EC380" s="35"/>
      <c r="ED380" s="35"/>
      <c r="EE380" s="35"/>
      <c r="EF380" s="35"/>
      <c r="EG380" s="35"/>
      <c r="EH380" s="35"/>
      <c r="EI380" s="35"/>
      <c r="EJ380" s="35"/>
      <c r="EK380" s="35"/>
      <c r="EL380" s="35"/>
      <c r="EM380" s="35"/>
      <c r="EN380" s="35"/>
      <c r="EO380" s="35"/>
      <c r="EP380" s="35"/>
      <c r="EQ380" s="35"/>
      <c r="ER380" s="35"/>
      <c r="ES380" s="35"/>
      <c r="ET380" s="35"/>
      <c r="EU380" s="35"/>
      <c r="EV380" s="35"/>
      <c r="EW380" s="35"/>
      <c r="EX380" s="35"/>
      <c r="EY380" s="35"/>
      <c r="EZ380" s="35"/>
      <c r="FA380" s="35"/>
      <c r="FB380" s="35"/>
      <c r="FC380" s="35"/>
      <c r="FD380" s="35"/>
      <c r="FE380" s="35"/>
      <c r="FF380" s="35"/>
      <c r="FG380" s="35"/>
      <c r="FH380" s="35"/>
      <c r="FI380" s="35"/>
      <c r="FJ380" s="35"/>
      <c r="FK380" s="35"/>
      <c r="FL380" s="35"/>
      <c r="FM380" s="35"/>
      <c r="FN380" s="35"/>
      <c r="FO380" s="35"/>
      <c r="FP380" s="35"/>
      <c r="FQ380" s="35"/>
      <c r="FR380" s="35"/>
      <c r="FS380" s="35"/>
      <c r="FT380" s="35"/>
      <c r="FU380" s="35"/>
      <c r="FV380" s="35"/>
      <c r="FW380" s="35"/>
      <c r="FX380" s="35"/>
      <c r="FY380" s="35"/>
      <c r="FZ380" s="35"/>
      <c r="GA380" s="35"/>
      <c r="GB380" s="35"/>
      <c r="GC380" s="35"/>
      <c r="GD380" s="35"/>
      <c r="GE380" s="35"/>
      <c r="GF380" s="35"/>
      <c r="GG380" s="35"/>
      <c r="GH380" s="35"/>
      <c r="GI380" s="35"/>
      <c r="GJ380" s="35"/>
      <c r="GK380" s="35"/>
      <c r="GL380" s="35"/>
      <c r="GM380" s="35"/>
      <c r="GN380" s="35"/>
      <c r="GO380" s="35"/>
      <c r="GP380" s="35"/>
      <c r="GQ380" s="35"/>
      <c r="GR380" s="35"/>
      <c r="GS380" s="35"/>
      <c r="GT380" s="35"/>
      <c r="GU380" s="35"/>
      <c r="GV380" s="35"/>
      <c r="GW380" s="35"/>
      <c r="GX380" s="35"/>
      <c r="GY380" s="35"/>
      <c r="GZ380" s="35"/>
      <c r="HA380" s="35"/>
      <c r="HB380" s="35"/>
      <c r="HC380" s="35"/>
      <c r="HD380" s="35"/>
      <c r="HE380" s="35"/>
      <c r="HF380" s="35"/>
      <c r="HG380" s="35"/>
      <c r="HH380" s="35"/>
      <c r="HI380" s="35"/>
      <c r="HJ380" s="35"/>
      <c r="HK380" s="35"/>
      <c r="HL380" s="35"/>
      <c r="HM380" s="35"/>
      <c r="HN380" s="35"/>
      <c r="HO380" s="35"/>
      <c r="HP380" s="35"/>
      <c r="HQ380" s="35"/>
      <c r="HR380" s="35"/>
      <c r="HS380" s="35"/>
      <c r="HT380" s="35"/>
      <c r="HU380" s="35"/>
      <c r="HV380" s="35"/>
      <c r="HW380" s="35"/>
      <c r="HX380" s="35"/>
      <c r="HY380" s="35"/>
      <c r="HZ380" s="35"/>
      <c r="IA380" s="35"/>
      <c r="IB380" s="35"/>
      <c r="IC380" s="35"/>
      <c r="ID380" s="35"/>
      <c r="IE380" s="35"/>
      <c r="IF380" s="35"/>
      <c r="IG380" s="35"/>
      <c r="IH380" s="35"/>
      <c r="II380" s="35"/>
      <c r="IJ380" s="35"/>
      <c r="IK380" s="35"/>
      <c r="IL380" s="35"/>
      <c r="IM380" s="35"/>
      <c r="IN380" s="35"/>
      <c r="IO380" s="35"/>
      <c r="IP380" s="35"/>
      <c r="IQ380" s="35"/>
      <c r="IR380" s="35"/>
      <c r="IS380" s="35"/>
      <c r="IT380" s="35"/>
    </row>
    <row r="381" spans="1:254" s="36" customFormat="1" ht="184.8">
      <c r="A381" s="23"/>
      <c r="B381" s="46"/>
      <c r="C381" s="47" t="s">
        <v>317</v>
      </c>
      <c r="D381" s="46" t="s">
        <v>318</v>
      </c>
      <c r="E381" s="46" t="s">
        <v>319</v>
      </c>
      <c r="F381" s="77" t="s">
        <v>312</v>
      </c>
      <c r="G381" s="119"/>
      <c r="H381" s="81"/>
      <c r="I381" s="119"/>
      <c r="J381" s="81"/>
      <c r="K381" s="81"/>
      <c r="L381" s="81"/>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c r="DK381" s="35"/>
      <c r="DL381" s="35"/>
      <c r="DM381" s="35"/>
      <c r="DN381" s="35"/>
      <c r="DO381" s="35"/>
      <c r="DP381" s="35"/>
      <c r="DQ381" s="35"/>
      <c r="DR381" s="35"/>
      <c r="DS381" s="35"/>
      <c r="DT381" s="35"/>
      <c r="DU381" s="35"/>
      <c r="DV381" s="35"/>
      <c r="DW381" s="35"/>
      <c r="DX381" s="35"/>
      <c r="DY381" s="35"/>
      <c r="DZ381" s="35"/>
      <c r="EA381" s="35"/>
      <c r="EB381" s="35"/>
      <c r="EC381" s="35"/>
      <c r="ED381" s="35"/>
      <c r="EE381" s="35"/>
      <c r="EF381" s="35"/>
      <c r="EG381" s="35"/>
      <c r="EH381" s="35"/>
      <c r="EI381" s="35"/>
      <c r="EJ381" s="35"/>
      <c r="EK381" s="35"/>
      <c r="EL381" s="35"/>
      <c r="EM381" s="35"/>
      <c r="EN381" s="35"/>
      <c r="EO381" s="35"/>
      <c r="EP381" s="35"/>
      <c r="EQ381" s="35"/>
      <c r="ER381" s="35"/>
      <c r="ES381" s="35"/>
      <c r="ET381" s="35"/>
      <c r="EU381" s="35"/>
      <c r="EV381" s="35"/>
      <c r="EW381" s="35"/>
      <c r="EX381" s="35"/>
      <c r="EY381" s="35"/>
      <c r="EZ381" s="35"/>
      <c r="FA381" s="35"/>
      <c r="FB381" s="35"/>
      <c r="FC381" s="35"/>
      <c r="FD381" s="35"/>
      <c r="FE381" s="35"/>
      <c r="FF381" s="35"/>
      <c r="FG381" s="35"/>
      <c r="FH381" s="35"/>
      <c r="FI381" s="35"/>
      <c r="FJ381" s="35"/>
      <c r="FK381" s="35"/>
      <c r="FL381" s="35"/>
      <c r="FM381" s="35"/>
      <c r="FN381" s="35"/>
      <c r="FO381" s="35"/>
      <c r="FP381" s="35"/>
      <c r="FQ381" s="35"/>
      <c r="FR381" s="35"/>
      <c r="FS381" s="35"/>
      <c r="FT381" s="35"/>
      <c r="FU381" s="35"/>
      <c r="FV381" s="35"/>
      <c r="FW381" s="35"/>
      <c r="FX381" s="35"/>
      <c r="FY381" s="35"/>
      <c r="FZ381" s="35"/>
      <c r="GA381" s="35"/>
      <c r="GB381" s="35"/>
      <c r="GC381" s="35"/>
      <c r="GD381" s="35"/>
      <c r="GE381" s="35"/>
      <c r="GF381" s="35"/>
      <c r="GG381" s="35"/>
      <c r="GH381" s="35"/>
      <c r="GI381" s="35"/>
      <c r="GJ381" s="35"/>
      <c r="GK381" s="35"/>
      <c r="GL381" s="35"/>
      <c r="GM381" s="35"/>
      <c r="GN381" s="35"/>
      <c r="GO381" s="35"/>
      <c r="GP381" s="35"/>
      <c r="GQ381" s="35"/>
      <c r="GR381" s="35"/>
      <c r="GS381" s="35"/>
      <c r="GT381" s="35"/>
      <c r="GU381" s="35"/>
      <c r="GV381" s="35"/>
      <c r="GW381" s="35"/>
      <c r="GX381" s="35"/>
      <c r="GY381" s="35"/>
      <c r="GZ381" s="35"/>
      <c r="HA381" s="35"/>
      <c r="HB381" s="35"/>
      <c r="HC381" s="35"/>
      <c r="HD381" s="35"/>
      <c r="HE381" s="35"/>
      <c r="HF381" s="35"/>
      <c r="HG381" s="35"/>
      <c r="HH381" s="35"/>
      <c r="HI381" s="35"/>
      <c r="HJ381" s="35"/>
      <c r="HK381" s="35"/>
      <c r="HL381" s="35"/>
      <c r="HM381" s="35"/>
      <c r="HN381" s="35"/>
      <c r="HO381" s="35"/>
      <c r="HP381" s="35"/>
      <c r="HQ381" s="35"/>
      <c r="HR381" s="35"/>
      <c r="HS381" s="35"/>
      <c r="HT381" s="35"/>
      <c r="HU381" s="35"/>
      <c r="HV381" s="35"/>
      <c r="HW381" s="35"/>
      <c r="HX381" s="35"/>
      <c r="HY381" s="35"/>
      <c r="HZ381" s="35"/>
      <c r="IA381" s="35"/>
      <c r="IB381" s="35"/>
      <c r="IC381" s="35"/>
      <c r="ID381" s="35"/>
      <c r="IE381" s="35"/>
      <c r="IF381" s="35"/>
      <c r="IG381" s="35"/>
      <c r="IH381" s="35"/>
      <c r="II381" s="35"/>
      <c r="IJ381" s="35"/>
      <c r="IK381" s="35"/>
      <c r="IL381" s="35"/>
      <c r="IM381" s="35"/>
      <c r="IN381" s="35"/>
      <c r="IO381" s="35"/>
      <c r="IP381" s="35"/>
      <c r="IQ381" s="35"/>
      <c r="IR381" s="35"/>
      <c r="IS381" s="35"/>
      <c r="IT381" s="35"/>
    </row>
    <row r="382" spans="1:254" s="36" customFormat="1">
      <c r="A382" s="23"/>
      <c r="B382" s="46"/>
      <c r="C382" s="46"/>
      <c r="D382" s="46"/>
      <c r="E382" s="14" t="s">
        <v>395</v>
      </c>
      <c r="F382" s="112"/>
      <c r="G382" s="94">
        <v>354452.52</v>
      </c>
      <c r="H382" s="94">
        <v>0</v>
      </c>
      <c r="I382" s="94">
        <v>354452.52</v>
      </c>
      <c r="J382" s="94"/>
      <c r="K382" s="94"/>
      <c r="L382" s="94"/>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c r="DK382" s="35"/>
      <c r="DL382" s="35"/>
      <c r="DM382" s="35"/>
      <c r="DN382" s="35"/>
      <c r="DO382" s="35"/>
      <c r="DP382" s="35"/>
      <c r="DQ382" s="35"/>
      <c r="DR382" s="35"/>
      <c r="DS382" s="35"/>
      <c r="DT382" s="35"/>
      <c r="DU382" s="35"/>
      <c r="DV382" s="35"/>
      <c r="DW382" s="35"/>
      <c r="DX382" s="35"/>
      <c r="DY382" s="35"/>
      <c r="DZ382" s="35"/>
      <c r="EA382" s="35"/>
      <c r="EB382" s="35"/>
      <c r="EC382" s="35"/>
      <c r="ED382" s="35"/>
      <c r="EE382" s="35"/>
      <c r="EF382" s="35"/>
      <c r="EG382" s="35"/>
      <c r="EH382" s="35"/>
      <c r="EI382" s="35"/>
      <c r="EJ382" s="35"/>
      <c r="EK382" s="35"/>
      <c r="EL382" s="35"/>
      <c r="EM382" s="35"/>
      <c r="EN382" s="35"/>
      <c r="EO382" s="35"/>
      <c r="EP382" s="35"/>
      <c r="EQ382" s="35"/>
      <c r="ER382" s="35"/>
      <c r="ES382" s="35"/>
      <c r="ET382" s="35"/>
      <c r="EU382" s="35"/>
      <c r="EV382" s="35"/>
      <c r="EW382" s="35"/>
      <c r="EX382" s="35"/>
      <c r="EY382" s="35"/>
      <c r="EZ382" s="35"/>
      <c r="FA382" s="35"/>
      <c r="FB382" s="35"/>
      <c r="FC382" s="35"/>
      <c r="FD382" s="35"/>
      <c r="FE382" s="35"/>
      <c r="FF382" s="35"/>
      <c r="FG382" s="35"/>
      <c r="FH382" s="35"/>
      <c r="FI382" s="35"/>
      <c r="FJ382" s="35"/>
      <c r="FK382" s="35"/>
      <c r="FL382" s="35"/>
      <c r="FM382" s="35"/>
      <c r="FN382" s="35"/>
      <c r="FO382" s="35"/>
      <c r="FP382" s="35"/>
      <c r="FQ382" s="35"/>
      <c r="FR382" s="35"/>
      <c r="FS382" s="35"/>
      <c r="FT382" s="35"/>
      <c r="FU382" s="35"/>
      <c r="FV382" s="35"/>
      <c r="FW382" s="35"/>
      <c r="FX382" s="35"/>
      <c r="FY382" s="35"/>
      <c r="FZ382" s="35"/>
      <c r="GA382" s="35"/>
      <c r="GB382" s="35"/>
      <c r="GC382" s="35"/>
      <c r="GD382" s="35"/>
      <c r="GE382" s="35"/>
      <c r="GF382" s="35"/>
      <c r="GG382" s="35"/>
      <c r="GH382" s="35"/>
      <c r="GI382" s="35"/>
      <c r="GJ382" s="35"/>
      <c r="GK382" s="35"/>
      <c r="GL382" s="35"/>
      <c r="GM382" s="35"/>
      <c r="GN382" s="35"/>
      <c r="GO382" s="35"/>
      <c r="GP382" s="35"/>
      <c r="GQ382" s="35"/>
      <c r="GR382" s="35"/>
      <c r="GS382" s="35"/>
      <c r="GT382" s="35"/>
      <c r="GU382" s="35"/>
      <c r="GV382" s="35"/>
      <c r="GW382" s="35"/>
      <c r="GX382" s="35"/>
      <c r="GY382" s="35"/>
      <c r="GZ382" s="35"/>
      <c r="HA382" s="35"/>
      <c r="HB382" s="35"/>
      <c r="HC382" s="35"/>
      <c r="HD382" s="35"/>
      <c r="HE382" s="35"/>
      <c r="HF382" s="35"/>
      <c r="HG382" s="35"/>
      <c r="HH382" s="35"/>
      <c r="HI382" s="35"/>
      <c r="HJ382" s="35"/>
      <c r="HK382" s="35"/>
      <c r="HL382" s="35"/>
      <c r="HM382" s="35"/>
      <c r="HN382" s="35"/>
      <c r="HO382" s="35"/>
      <c r="HP382" s="35"/>
      <c r="HQ382" s="35"/>
      <c r="HR382" s="35"/>
      <c r="HS382" s="35"/>
      <c r="HT382" s="35"/>
      <c r="HU382" s="35"/>
      <c r="HV382" s="35"/>
      <c r="HW382" s="35"/>
      <c r="HX382" s="35"/>
      <c r="HY382" s="35"/>
      <c r="HZ382" s="35"/>
      <c r="IA382" s="35"/>
      <c r="IB382" s="35"/>
      <c r="IC382" s="35"/>
      <c r="ID382" s="35"/>
      <c r="IE382" s="35"/>
      <c r="IF382" s="35"/>
      <c r="IG382" s="35"/>
      <c r="IH382" s="35"/>
      <c r="II382" s="35"/>
      <c r="IJ382" s="35"/>
      <c r="IK382" s="35"/>
      <c r="IL382" s="35"/>
      <c r="IM382" s="35"/>
      <c r="IN382" s="35"/>
      <c r="IO382" s="35"/>
      <c r="IP382" s="35"/>
      <c r="IQ382" s="35"/>
      <c r="IR382" s="35"/>
      <c r="IS382" s="35"/>
      <c r="IT382" s="35"/>
    </row>
    <row r="383" spans="1:254" s="36" customFormat="1" ht="184.8">
      <c r="A383" s="23"/>
      <c r="B383" s="46"/>
      <c r="C383" s="47" t="s">
        <v>320</v>
      </c>
      <c r="D383" s="46" t="s">
        <v>321</v>
      </c>
      <c r="E383" s="12" t="s">
        <v>322</v>
      </c>
      <c r="F383" s="77" t="s">
        <v>312</v>
      </c>
      <c r="G383" s="78"/>
      <c r="H383" s="78"/>
      <c r="I383" s="78"/>
      <c r="J383" s="81"/>
      <c r="K383" s="81"/>
      <c r="L383" s="81"/>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c r="DK383" s="35"/>
      <c r="DL383" s="35"/>
      <c r="DM383" s="35"/>
      <c r="DN383" s="35"/>
      <c r="DO383" s="35"/>
      <c r="DP383" s="35"/>
      <c r="DQ383" s="35"/>
      <c r="DR383" s="35"/>
      <c r="DS383" s="35"/>
      <c r="DT383" s="35"/>
      <c r="DU383" s="35"/>
      <c r="DV383" s="35"/>
      <c r="DW383" s="35"/>
      <c r="DX383" s="35"/>
      <c r="DY383" s="35"/>
      <c r="DZ383" s="35"/>
      <c r="EA383" s="35"/>
      <c r="EB383" s="35"/>
      <c r="EC383" s="35"/>
      <c r="ED383" s="35"/>
      <c r="EE383" s="35"/>
      <c r="EF383" s="35"/>
      <c r="EG383" s="35"/>
      <c r="EH383" s="35"/>
      <c r="EI383" s="35"/>
      <c r="EJ383" s="35"/>
      <c r="EK383" s="35"/>
      <c r="EL383" s="35"/>
      <c r="EM383" s="35"/>
      <c r="EN383" s="35"/>
      <c r="EO383" s="35"/>
      <c r="EP383" s="35"/>
      <c r="EQ383" s="35"/>
      <c r="ER383" s="35"/>
      <c r="ES383" s="35"/>
      <c r="ET383" s="35"/>
      <c r="EU383" s="35"/>
      <c r="EV383" s="35"/>
      <c r="EW383" s="35"/>
      <c r="EX383" s="35"/>
      <c r="EY383" s="35"/>
      <c r="EZ383" s="35"/>
      <c r="FA383" s="35"/>
      <c r="FB383" s="35"/>
      <c r="FC383" s="35"/>
      <c r="FD383" s="35"/>
      <c r="FE383" s="35"/>
      <c r="FF383" s="35"/>
      <c r="FG383" s="35"/>
      <c r="FH383" s="35"/>
      <c r="FI383" s="35"/>
      <c r="FJ383" s="35"/>
      <c r="FK383" s="35"/>
      <c r="FL383" s="35"/>
      <c r="FM383" s="35"/>
      <c r="FN383" s="35"/>
      <c r="FO383" s="35"/>
      <c r="FP383" s="35"/>
      <c r="FQ383" s="35"/>
      <c r="FR383" s="35"/>
      <c r="FS383" s="35"/>
      <c r="FT383" s="35"/>
      <c r="FU383" s="35"/>
      <c r="FV383" s="35"/>
      <c r="FW383" s="35"/>
      <c r="FX383" s="35"/>
      <c r="FY383" s="35"/>
      <c r="FZ383" s="35"/>
      <c r="GA383" s="35"/>
      <c r="GB383" s="35"/>
      <c r="GC383" s="35"/>
      <c r="GD383" s="35"/>
      <c r="GE383" s="35"/>
      <c r="GF383" s="35"/>
      <c r="GG383" s="35"/>
      <c r="GH383" s="35"/>
      <c r="GI383" s="35"/>
      <c r="GJ383" s="35"/>
      <c r="GK383" s="35"/>
      <c r="GL383" s="35"/>
      <c r="GM383" s="35"/>
      <c r="GN383" s="35"/>
      <c r="GO383" s="35"/>
      <c r="GP383" s="35"/>
      <c r="GQ383" s="35"/>
      <c r="GR383" s="35"/>
      <c r="GS383" s="35"/>
      <c r="GT383" s="35"/>
      <c r="GU383" s="35"/>
      <c r="GV383" s="35"/>
      <c r="GW383" s="35"/>
      <c r="GX383" s="35"/>
      <c r="GY383" s="35"/>
      <c r="GZ383" s="35"/>
      <c r="HA383" s="35"/>
      <c r="HB383" s="35"/>
      <c r="HC383" s="35"/>
      <c r="HD383" s="35"/>
      <c r="HE383" s="35"/>
      <c r="HF383" s="35"/>
      <c r="HG383" s="35"/>
      <c r="HH383" s="35"/>
      <c r="HI383" s="35"/>
      <c r="HJ383" s="35"/>
      <c r="HK383" s="35"/>
      <c r="HL383" s="35"/>
      <c r="HM383" s="35"/>
      <c r="HN383" s="35"/>
      <c r="HO383" s="35"/>
      <c r="HP383" s="35"/>
      <c r="HQ383" s="35"/>
      <c r="HR383" s="35"/>
      <c r="HS383" s="35"/>
      <c r="HT383" s="35"/>
      <c r="HU383" s="35"/>
      <c r="HV383" s="35"/>
      <c r="HW383" s="35"/>
      <c r="HX383" s="35"/>
      <c r="HY383" s="35"/>
      <c r="HZ383" s="35"/>
      <c r="IA383" s="35"/>
      <c r="IB383" s="35"/>
      <c r="IC383" s="35"/>
      <c r="ID383" s="35"/>
      <c r="IE383" s="35"/>
      <c r="IF383" s="35"/>
      <c r="IG383" s="35"/>
      <c r="IH383" s="35"/>
      <c r="II383" s="35"/>
      <c r="IJ383" s="35"/>
      <c r="IK383" s="35"/>
      <c r="IL383" s="35"/>
      <c r="IM383" s="35"/>
      <c r="IN383" s="35"/>
      <c r="IO383" s="35"/>
      <c r="IP383" s="35"/>
      <c r="IQ383" s="35"/>
      <c r="IR383" s="35"/>
      <c r="IS383" s="35"/>
      <c r="IT383" s="35"/>
    </row>
    <row r="384" spans="1:254" s="36" customFormat="1">
      <c r="A384" s="23"/>
      <c r="B384" s="46"/>
      <c r="C384" s="46"/>
      <c r="D384" s="46"/>
      <c r="E384" s="14" t="s">
        <v>396</v>
      </c>
      <c r="F384" s="112"/>
      <c r="G384" s="94">
        <v>129642</v>
      </c>
      <c r="H384" s="94">
        <v>127551</v>
      </c>
      <c r="I384" s="94">
        <v>2091</v>
      </c>
      <c r="J384" s="94"/>
      <c r="K384" s="94"/>
      <c r="L384" s="94"/>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c r="DK384" s="35"/>
      <c r="DL384" s="35"/>
      <c r="DM384" s="35"/>
      <c r="DN384" s="35"/>
      <c r="DO384" s="35"/>
      <c r="DP384" s="35"/>
      <c r="DQ384" s="35"/>
      <c r="DR384" s="35"/>
      <c r="DS384" s="35"/>
      <c r="DT384" s="35"/>
      <c r="DU384" s="35"/>
      <c r="DV384" s="35"/>
      <c r="DW384" s="35"/>
      <c r="DX384" s="35"/>
      <c r="DY384" s="35"/>
      <c r="DZ384" s="35"/>
      <c r="EA384" s="35"/>
      <c r="EB384" s="35"/>
      <c r="EC384" s="35"/>
      <c r="ED384" s="35"/>
      <c r="EE384" s="35"/>
      <c r="EF384" s="35"/>
      <c r="EG384" s="35"/>
      <c r="EH384" s="35"/>
      <c r="EI384" s="35"/>
      <c r="EJ384" s="35"/>
      <c r="EK384" s="35"/>
      <c r="EL384" s="35"/>
      <c r="EM384" s="35"/>
      <c r="EN384" s="35"/>
      <c r="EO384" s="35"/>
      <c r="EP384" s="35"/>
      <c r="EQ384" s="35"/>
      <c r="ER384" s="35"/>
      <c r="ES384" s="35"/>
      <c r="ET384" s="35"/>
      <c r="EU384" s="35"/>
      <c r="EV384" s="35"/>
      <c r="EW384" s="35"/>
      <c r="EX384" s="35"/>
      <c r="EY384" s="35"/>
      <c r="EZ384" s="35"/>
      <c r="FA384" s="35"/>
      <c r="FB384" s="35"/>
      <c r="FC384" s="35"/>
      <c r="FD384" s="35"/>
      <c r="FE384" s="35"/>
      <c r="FF384" s="35"/>
      <c r="FG384" s="35"/>
      <c r="FH384" s="35"/>
      <c r="FI384" s="35"/>
      <c r="FJ384" s="35"/>
      <c r="FK384" s="35"/>
      <c r="FL384" s="35"/>
      <c r="FM384" s="35"/>
      <c r="FN384" s="35"/>
      <c r="FO384" s="35"/>
      <c r="FP384" s="35"/>
      <c r="FQ384" s="35"/>
      <c r="FR384" s="35"/>
      <c r="FS384" s="35"/>
      <c r="FT384" s="35"/>
      <c r="FU384" s="35"/>
      <c r="FV384" s="35"/>
      <c r="FW384" s="35"/>
      <c r="FX384" s="35"/>
      <c r="FY384" s="35"/>
      <c r="FZ384" s="35"/>
      <c r="GA384" s="35"/>
      <c r="GB384" s="35"/>
      <c r="GC384" s="35"/>
      <c r="GD384" s="35"/>
      <c r="GE384" s="35"/>
      <c r="GF384" s="35"/>
      <c r="GG384" s="35"/>
      <c r="GH384" s="35"/>
      <c r="GI384" s="35"/>
      <c r="GJ384" s="35"/>
      <c r="GK384" s="35"/>
      <c r="GL384" s="35"/>
      <c r="GM384" s="35"/>
      <c r="GN384" s="35"/>
      <c r="GO384" s="35"/>
      <c r="GP384" s="35"/>
      <c r="GQ384" s="35"/>
      <c r="GR384" s="35"/>
      <c r="GS384" s="35"/>
      <c r="GT384" s="35"/>
      <c r="GU384" s="35"/>
      <c r="GV384" s="35"/>
      <c r="GW384" s="35"/>
      <c r="GX384" s="35"/>
      <c r="GY384" s="35"/>
      <c r="GZ384" s="35"/>
      <c r="HA384" s="35"/>
      <c r="HB384" s="35"/>
      <c r="HC384" s="35"/>
      <c r="HD384" s="35"/>
      <c r="HE384" s="35"/>
      <c r="HF384" s="35"/>
      <c r="HG384" s="35"/>
      <c r="HH384" s="35"/>
      <c r="HI384" s="35"/>
      <c r="HJ384" s="35"/>
      <c r="HK384" s="35"/>
      <c r="HL384" s="35"/>
      <c r="HM384" s="35"/>
      <c r="HN384" s="35"/>
      <c r="HO384" s="35"/>
      <c r="HP384" s="35"/>
      <c r="HQ384" s="35"/>
      <c r="HR384" s="35"/>
      <c r="HS384" s="35"/>
      <c r="HT384" s="35"/>
      <c r="HU384" s="35"/>
      <c r="HV384" s="35"/>
      <c r="HW384" s="35"/>
      <c r="HX384" s="35"/>
      <c r="HY384" s="35"/>
      <c r="HZ384" s="35"/>
      <c r="IA384" s="35"/>
      <c r="IB384" s="35"/>
      <c r="IC384" s="35"/>
      <c r="ID384" s="35"/>
      <c r="IE384" s="35"/>
      <c r="IF384" s="35"/>
      <c r="IG384" s="35"/>
      <c r="IH384" s="35"/>
      <c r="II384" s="35"/>
      <c r="IJ384" s="35"/>
      <c r="IK384" s="35"/>
      <c r="IL384" s="35"/>
      <c r="IM384" s="35"/>
      <c r="IN384" s="35"/>
      <c r="IO384" s="35"/>
      <c r="IP384" s="35"/>
      <c r="IQ384" s="35"/>
      <c r="IR384" s="35"/>
      <c r="IS384" s="35"/>
      <c r="IT384" s="35"/>
    </row>
    <row r="385" spans="1:254" s="36" customFormat="1" ht="184.8">
      <c r="A385" s="23"/>
      <c r="B385" s="46"/>
      <c r="C385" s="47" t="s">
        <v>323</v>
      </c>
      <c r="D385" s="46" t="s">
        <v>602</v>
      </c>
      <c r="E385" s="12" t="s">
        <v>556</v>
      </c>
      <c r="F385" s="77" t="s">
        <v>324</v>
      </c>
      <c r="G385" s="78"/>
      <c r="H385" s="83"/>
      <c r="I385" s="83"/>
      <c r="J385" s="81"/>
      <c r="K385" s="81"/>
      <c r="L385" s="81"/>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c r="DK385" s="35"/>
      <c r="DL385" s="35"/>
      <c r="DM385" s="35"/>
      <c r="DN385" s="35"/>
      <c r="DO385" s="35"/>
      <c r="DP385" s="35"/>
      <c r="DQ385" s="35"/>
      <c r="DR385" s="35"/>
      <c r="DS385" s="35"/>
      <c r="DT385" s="35"/>
      <c r="DU385" s="35"/>
      <c r="DV385" s="35"/>
      <c r="DW385" s="35"/>
      <c r="DX385" s="35"/>
      <c r="DY385" s="35"/>
      <c r="DZ385" s="35"/>
      <c r="EA385" s="35"/>
      <c r="EB385" s="35"/>
      <c r="EC385" s="35"/>
      <c r="ED385" s="35"/>
      <c r="EE385" s="35"/>
      <c r="EF385" s="35"/>
      <c r="EG385" s="35"/>
      <c r="EH385" s="35"/>
      <c r="EI385" s="35"/>
      <c r="EJ385" s="35"/>
      <c r="EK385" s="35"/>
      <c r="EL385" s="35"/>
      <c r="EM385" s="35"/>
      <c r="EN385" s="35"/>
      <c r="EO385" s="35"/>
      <c r="EP385" s="35"/>
      <c r="EQ385" s="35"/>
      <c r="ER385" s="35"/>
      <c r="ES385" s="35"/>
      <c r="ET385" s="35"/>
      <c r="EU385" s="35"/>
      <c r="EV385" s="35"/>
      <c r="EW385" s="35"/>
      <c r="EX385" s="35"/>
      <c r="EY385" s="35"/>
      <c r="EZ385" s="35"/>
      <c r="FA385" s="35"/>
      <c r="FB385" s="35"/>
      <c r="FC385" s="35"/>
      <c r="FD385" s="35"/>
      <c r="FE385" s="35"/>
      <c r="FF385" s="35"/>
      <c r="FG385" s="35"/>
      <c r="FH385" s="35"/>
      <c r="FI385" s="35"/>
      <c r="FJ385" s="35"/>
      <c r="FK385" s="35"/>
      <c r="FL385" s="35"/>
      <c r="FM385" s="35"/>
      <c r="FN385" s="35"/>
      <c r="FO385" s="35"/>
      <c r="FP385" s="35"/>
      <c r="FQ385" s="35"/>
      <c r="FR385" s="35"/>
      <c r="FS385" s="35"/>
      <c r="FT385" s="35"/>
      <c r="FU385" s="35"/>
      <c r="FV385" s="35"/>
      <c r="FW385" s="35"/>
      <c r="FX385" s="35"/>
      <c r="FY385" s="35"/>
      <c r="FZ385" s="35"/>
      <c r="GA385" s="35"/>
      <c r="GB385" s="35"/>
      <c r="GC385" s="35"/>
      <c r="GD385" s="35"/>
      <c r="GE385" s="35"/>
      <c r="GF385" s="35"/>
      <c r="GG385" s="35"/>
      <c r="GH385" s="35"/>
      <c r="GI385" s="35"/>
      <c r="GJ385" s="35"/>
      <c r="GK385" s="35"/>
      <c r="GL385" s="35"/>
      <c r="GM385" s="35"/>
      <c r="GN385" s="35"/>
      <c r="GO385" s="35"/>
      <c r="GP385" s="35"/>
      <c r="GQ385" s="35"/>
      <c r="GR385" s="35"/>
      <c r="GS385" s="35"/>
      <c r="GT385" s="35"/>
      <c r="GU385" s="35"/>
      <c r="GV385" s="35"/>
      <c r="GW385" s="35"/>
      <c r="GX385" s="35"/>
      <c r="GY385" s="35"/>
      <c r="GZ385" s="35"/>
      <c r="HA385" s="35"/>
      <c r="HB385" s="35"/>
      <c r="HC385" s="35"/>
      <c r="HD385" s="35"/>
      <c r="HE385" s="35"/>
      <c r="HF385" s="35"/>
      <c r="HG385" s="35"/>
      <c r="HH385" s="35"/>
      <c r="HI385" s="35"/>
      <c r="HJ385" s="35"/>
      <c r="HK385" s="35"/>
      <c r="HL385" s="35"/>
      <c r="HM385" s="35"/>
      <c r="HN385" s="35"/>
      <c r="HO385" s="35"/>
      <c r="HP385" s="35"/>
      <c r="HQ385" s="35"/>
      <c r="HR385" s="35"/>
      <c r="HS385" s="35"/>
      <c r="HT385" s="35"/>
      <c r="HU385" s="35"/>
      <c r="HV385" s="35"/>
      <c r="HW385" s="35"/>
      <c r="HX385" s="35"/>
      <c r="HY385" s="35"/>
      <c r="HZ385" s="35"/>
      <c r="IA385" s="35"/>
      <c r="IB385" s="35"/>
      <c r="IC385" s="35"/>
      <c r="ID385" s="35"/>
      <c r="IE385" s="35"/>
      <c r="IF385" s="35"/>
      <c r="IG385" s="35"/>
      <c r="IH385" s="35"/>
      <c r="II385" s="35"/>
      <c r="IJ385" s="35"/>
      <c r="IK385" s="35"/>
      <c r="IL385" s="35"/>
      <c r="IM385" s="35"/>
      <c r="IN385" s="35"/>
      <c r="IO385" s="35"/>
      <c r="IP385" s="35"/>
      <c r="IQ385" s="35"/>
      <c r="IR385" s="35"/>
      <c r="IS385" s="35"/>
      <c r="IT385" s="35"/>
    </row>
    <row r="386" spans="1:254" s="36" customFormat="1">
      <c r="A386" s="23"/>
      <c r="B386" s="46"/>
      <c r="C386" s="46"/>
      <c r="D386" s="46"/>
      <c r="E386" s="14" t="s">
        <v>557</v>
      </c>
      <c r="F386" s="112"/>
      <c r="G386" s="94">
        <v>269834.08</v>
      </c>
      <c r="H386" s="94">
        <v>0</v>
      </c>
      <c r="I386" s="94">
        <v>269834.08</v>
      </c>
      <c r="J386" s="94"/>
      <c r="K386" s="94"/>
      <c r="L386" s="94"/>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c r="DK386" s="35"/>
      <c r="DL386" s="35"/>
      <c r="DM386" s="35"/>
      <c r="DN386" s="35"/>
      <c r="DO386" s="35"/>
      <c r="DP386" s="35"/>
      <c r="DQ386" s="35"/>
      <c r="DR386" s="35"/>
      <c r="DS386" s="35"/>
      <c r="DT386" s="35"/>
      <c r="DU386" s="35"/>
      <c r="DV386" s="35"/>
      <c r="DW386" s="35"/>
      <c r="DX386" s="35"/>
      <c r="DY386" s="35"/>
      <c r="DZ386" s="35"/>
      <c r="EA386" s="35"/>
      <c r="EB386" s="35"/>
      <c r="EC386" s="35"/>
      <c r="ED386" s="35"/>
      <c r="EE386" s="35"/>
      <c r="EF386" s="35"/>
      <c r="EG386" s="35"/>
      <c r="EH386" s="35"/>
      <c r="EI386" s="35"/>
      <c r="EJ386" s="35"/>
      <c r="EK386" s="35"/>
      <c r="EL386" s="35"/>
      <c r="EM386" s="35"/>
      <c r="EN386" s="35"/>
      <c r="EO386" s="35"/>
      <c r="EP386" s="35"/>
      <c r="EQ386" s="35"/>
      <c r="ER386" s="35"/>
      <c r="ES386" s="35"/>
      <c r="ET386" s="35"/>
      <c r="EU386" s="35"/>
      <c r="EV386" s="35"/>
      <c r="EW386" s="35"/>
      <c r="EX386" s="35"/>
      <c r="EY386" s="35"/>
      <c r="EZ386" s="35"/>
      <c r="FA386" s="35"/>
      <c r="FB386" s="35"/>
      <c r="FC386" s="35"/>
      <c r="FD386" s="35"/>
      <c r="FE386" s="35"/>
      <c r="FF386" s="35"/>
      <c r="FG386" s="35"/>
      <c r="FH386" s="35"/>
      <c r="FI386" s="35"/>
      <c r="FJ386" s="35"/>
      <c r="FK386" s="35"/>
      <c r="FL386" s="35"/>
      <c r="FM386" s="35"/>
      <c r="FN386" s="35"/>
      <c r="FO386" s="35"/>
      <c r="FP386" s="35"/>
      <c r="FQ386" s="35"/>
      <c r="FR386" s="35"/>
      <c r="FS386" s="35"/>
      <c r="FT386" s="35"/>
      <c r="FU386" s="35"/>
      <c r="FV386" s="35"/>
      <c r="FW386" s="35"/>
      <c r="FX386" s="35"/>
      <c r="FY386" s="35"/>
      <c r="FZ386" s="35"/>
      <c r="GA386" s="35"/>
      <c r="GB386" s="35"/>
      <c r="GC386" s="35"/>
      <c r="GD386" s="35"/>
      <c r="GE386" s="35"/>
      <c r="GF386" s="35"/>
      <c r="GG386" s="35"/>
      <c r="GH386" s="35"/>
      <c r="GI386" s="35"/>
      <c r="GJ386" s="35"/>
      <c r="GK386" s="35"/>
      <c r="GL386" s="35"/>
      <c r="GM386" s="35"/>
      <c r="GN386" s="35"/>
      <c r="GO386" s="35"/>
      <c r="GP386" s="35"/>
      <c r="GQ386" s="35"/>
      <c r="GR386" s="35"/>
      <c r="GS386" s="35"/>
      <c r="GT386" s="35"/>
      <c r="GU386" s="35"/>
      <c r="GV386" s="35"/>
      <c r="GW386" s="35"/>
      <c r="GX386" s="35"/>
      <c r="GY386" s="35"/>
      <c r="GZ386" s="35"/>
      <c r="HA386" s="35"/>
      <c r="HB386" s="35"/>
      <c r="HC386" s="35"/>
      <c r="HD386" s="35"/>
      <c r="HE386" s="35"/>
      <c r="HF386" s="35"/>
      <c r="HG386" s="35"/>
      <c r="HH386" s="35"/>
      <c r="HI386" s="35"/>
      <c r="HJ386" s="35"/>
      <c r="HK386" s="35"/>
      <c r="HL386" s="35"/>
      <c r="HM386" s="35"/>
      <c r="HN386" s="35"/>
      <c r="HO386" s="35"/>
      <c r="HP386" s="35"/>
      <c r="HQ386" s="35"/>
      <c r="HR386" s="35"/>
      <c r="HS386" s="35"/>
      <c r="HT386" s="35"/>
      <c r="HU386" s="35"/>
      <c r="HV386" s="35"/>
      <c r="HW386" s="35"/>
      <c r="HX386" s="35"/>
      <c r="HY386" s="35"/>
      <c r="HZ386" s="35"/>
      <c r="IA386" s="35"/>
      <c r="IB386" s="35"/>
      <c r="IC386" s="35"/>
      <c r="ID386" s="35"/>
      <c r="IE386" s="35"/>
      <c r="IF386" s="35"/>
      <c r="IG386" s="35"/>
      <c r="IH386" s="35"/>
      <c r="II386" s="35"/>
      <c r="IJ386" s="35"/>
      <c r="IK386" s="35"/>
      <c r="IL386" s="35"/>
      <c r="IM386" s="35"/>
      <c r="IN386" s="35"/>
      <c r="IO386" s="35"/>
      <c r="IP386" s="35"/>
      <c r="IQ386" s="35"/>
      <c r="IR386" s="35"/>
      <c r="IS386" s="35"/>
      <c r="IT386" s="35"/>
    </row>
    <row r="387" spans="1:254" s="36" customFormat="1" ht="184.8">
      <c r="A387" s="23"/>
      <c r="B387" s="46"/>
      <c r="C387" s="47" t="s">
        <v>325</v>
      </c>
      <c r="D387" s="46" t="s">
        <v>326</v>
      </c>
      <c r="E387" s="12" t="s">
        <v>327</v>
      </c>
      <c r="F387" s="77" t="s">
        <v>324</v>
      </c>
      <c r="G387" s="26"/>
      <c r="H387" s="83"/>
      <c r="I387" s="83"/>
      <c r="J387" s="20"/>
      <c r="K387" s="6"/>
      <c r="L387" s="81"/>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c r="DH387" s="35"/>
      <c r="DI387" s="35"/>
      <c r="DJ387" s="35"/>
      <c r="DK387" s="35"/>
      <c r="DL387" s="35"/>
      <c r="DM387" s="35"/>
      <c r="DN387" s="35"/>
      <c r="DO387" s="35"/>
      <c r="DP387" s="35"/>
      <c r="DQ387" s="35"/>
      <c r="DR387" s="35"/>
      <c r="DS387" s="35"/>
      <c r="DT387" s="35"/>
      <c r="DU387" s="35"/>
      <c r="DV387" s="35"/>
      <c r="DW387" s="35"/>
      <c r="DX387" s="35"/>
      <c r="DY387" s="35"/>
      <c r="DZ387" s="35"/>
      <c r="EA387" s="35"/>
      <c r="EB387" s="35"/>
      <c r="EC387" s="35"/>
      <c r="ED387" s="35"/>
      <c r="EE387" s="35"/>
      <c r="EF387" s="35"/>
      <c r="EG387" s="35"/>
      <c r="EH387" s="35"/>
      <c r="EI387" s="35"/>
      <c r="EJ387" s="35"/>
      <c r="EK387" s="35"/>
      <c r="EL387" s="35"/>
      <c r="EM387" s="35"/>
      <c r="EN387" s="35"/>
      <c r="EO387" s="35"/>
      <c r="EP387" s="35"/>
      <c r="EQ387" s="35"/>
      <c r="ER387" s="35"/>
      <c r="ES387" s="35"/>
      <c r="ET387" s="35"/>
      <c r="EU387" s="35"/>
      <c r="EV387" s="35"/>
      <c r="EW387" s="35"/>
      <c r="EX387" s="35"/>
      <c r="EY387" s="35"/>
      <c r="EZ387" s="35"/>
      <c r="FA387" s="35"/>
      <c r="FB387" s="35"/>
      <c r="FC387" s="35"/>
      <c r="FD387" s="35"/>
      <c r="FE387" s="35"/>
      <c r="FF387" s="35"/>
      <c r="FG387" s="35"/>
      <c r="FH387" s="35"/>
      <c r="FI387" s="35"/>
      <c r="FJ387" s="35"/>
      <c r="FK387" s="35"/>
      <c r="FL387" s="35"/>
      <c r="FM387" s="35"/>
      <c r="FN387" s="35"/>
      <c r="FO387" s="35"/>
      <c r="FP387" s="35"/>
      <c r="FQ387" s="35"/>
      <c r="FR387" s="35"/>
      <c r="FS387" s="35"/>
      <c r="FT387" s="35"/>
      <c r="FU387" s="35"/>
      <c r="FV387" s="35"/>
      <c r="FW387" s="35"/>
      <c r="FX387" s="35"/>
      <c r="FY387" s="35"/>
      <c r="FZ387" s="35"/>
      <c r="GA387" s="35"/>
      <c r="GB387" s="35"/>
      <c r="GC387" s="35"/>
      <c r="GD387" s="35"/>
      <c r="GE387" s="35"/>
      <c r="GF387" s="35"/>
      <c r="GG387" s="35"/>
      <c r="GH387" s="35"/>
      <c r="GI387" s="35"/>
      <c r="GJ387" s="35"/>
      <c r="GK387" s="35"/>
      <c r="GL387" s="35"/>
      <c r="GM387" s="35"/>
      <c r="GN387" s="35"/>
      <c r="GO387" s="35"/>
      <c r="GP387" s="35"/>
      <c r="GQ387" s="35"/>
      <c r="GR387" s="35"/>
      <c r="GS387" s="35"/>
      <c r="GT387" s="35"/>
      <c r="GU387" s="35"/>
      <c r="GV387" s="35"/>
      <c r="GW387" s="35"/>
      <c r="GX387" s="35"/>
      <c r="GY387" s="35"/>
      <c r="GZ387" s="35"/>
      <c r="HA387" s="35"/>
      <c r="HB387" s="35"/>
      <c r="HC387" s="35"/>
      <c r="HD387" s="35"/>
      <c r="HE387" s="35"/>
      <c r="HF387" s="35"/>
      <c r="HG387" s="35"/>
      <c r="HH387" s="35"/>
      <c r="HI387" s="35"/>
      <c r="HJ387" s="35"/>
      <c r="HK387" s="35"/>
      <c r="HL387" s="35"/>
      <c r="HM387" s="35"/>
      <c r="HN387" s="35"/>
      <c r="HO387" s="35"/>
      <c r="HP387" s="35"/>
      <c r="HQ387" s="35"/>
      <c r="HR387" s="35"/>
      <c r="HS387" s="35"/>
      <c r="HT387" s="35"/>
      <c r="HU387" s="35"/>
      <c r="HV387" s="35"/>
      <c r="HW387" s="35"/>
      <c r="HX387" s="35"/>
      <c r="HY387" s="35"/>
      <c r="HZ387" s="35"/>
      <c r="IA387" s="35"/>
      <c r="IB387" s="35"/>
      <c r="IC387" s="35"/>
      <c r="ID387" s="35"/>
      <c r="IE387" s="35"/>
      <c r="IF387" s="35"/>
      <c r="IG387" s="35"/>
      <c r="IH387" s="35"/>
      <c r="II387" s="35"/>
      <c r="IJ387" s="35"/>
      <c r="IK387" s="35"/>
      <c r="IL387" s="35"/>
      <c r="IM387" s="35"/>
      <c r="IN387" s="35"/>
      <c r="IO387" s="35"/>
      <c r="IP387" s="35"/>
      <c r="IQ387" s="35"/>
      <c r="IR387" s="35"/>
      <c r="IS387" s="35"/>
      <c r="IT387" s="35"/>
    </row>
    <row r="388" spans="1:254" s="36" customFormat="1">
      <c r="A388" s="23"/>
      <c r="B388" s="46"/>
      <c r="C388" s="46"/>
      <c r="D388" s="46"/>
      <c r="E388" s="14" t="s">
        <v>397</v>
      </c>
      <c r="F388" s="112"/>
      <c r="G388" s="94">
        <v>215465.08</v>
      </c>
      <c r="H388" s="94">
        <v>215465.08</v>
      </c>
      <c r="I388" s="94"/>
      <c r="J388" s="94"/>
      <c r="K388" s="94"/>
      <c r="L388" s="94"/>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c r="ED388" s="35"/>
      <c r="EE388" s="35"/>
      <c r="EF388" s="35"/>
      <c r="EG388" s="35"/>
      <c r="EH388" s="35"/>
      <c r="EI388" s="35"/>
      <c r="EJ388" s="35"/>
      <c r="EK388" s="35"/>
      <c r="EL388" s="35"/>
      <c r="EM388" s="35"/>
      <c r="EN388" s="35"/>
      <c r="EO388" s="35"/>
      <c r="EP388" s="35"/>
      <c r="EQ388" s="35"/>
      <c r="ER388" s="35"/>
      <c r="ES388" s="35"/>
      <c r="ET388" s="35"/>
      <c r="EU388" s="35"/>
      <c r="EV388" s="35"/>
      <c r="EW388" s="35"/>
      <c r="EX388" s="35"/>
      <c r="EY388" s="35"/>
      <c r="EZ388" s="35"/>
      <c r="FA388" s="35"/>
      <c r="FB388" s="35"/>
      <c r="FC388" s="35"/>
      <c r="FD388" s="35"/>
      <c r="FE388" s="35"/>
      <c r="FF388" s="35"/>
      <c r="FG388" s="35"/>
      <c r="FH388" s="35"/>
      <c r="FI388" s="35"/>
      <c r="FJ388" s="35"/>
      <c r="FK388" s="35"/>
      <c r="FL388" s="35"/>
      <c r="FM388" s="35"/>
      <c r="FN388" s="35"/>
      <c r="FO388" s="35"/>
      <c r="FP388" s="35"/>
      <c r="FQ388" s="35"/>
      <c r="FR388" s="35"/>
      <c r="FS388" s="35"/>
      <c r="FT388" s="35"/>
      <c r="FU388" s="35"/>
      <c r="FV388" s="35"/>
      <c r="FW388" s="35"/>
      <c r="FX388" s="35"/>
      <c r="FY388" s="35"/>
      <c r="FZ388" s="35"/>
      <c r="GA388" s="35"/>
      <c r="GB388" s="35"/>
      <c r="GC388" s="35"/>
      <c r="GD388" s="35"/>
      <c r="GE388" s="35"/>
      <c r="GF388" s="35"/>
      <c r="GG388" s="35"/>
      <c r="GH388" s="35"/>
      <c r="GI388" s="35"/>
      <c r="GJ388" s="35"/>
      <c r="GK388" s="35"/>
      <c r="GL388" s="35"/>
      <c r="GM388" s="35"/>
      <c r="GN388" s="35"/>
      <c r="GO388" s="35"/>
      <c r="GP388" s="35"/>
      <c r="GQ388" s="35"/>
      <c r="GR388" s="35"/>
      <c r="GS388" s="35"/>
      <c r="GT388" s="35"/>
      <c r="GU388" s="35"/>
      <c r="GV388" s="35"/>
      <c r="GW388" s="35"/>
      <c r="GX388" s="35"/>
      <c r="GY388" s="35"/>
      <c r="GZ388" s="35"/>
      <c r="HA388" s="35"/>
      <c r="HB388" s="35"/>
      <c r="HC388" s="35"/>
      <c r="HD388" s="35"/>
      <c r="HE388" s="35"/>
      <c r="HF388" s="35"/>
      <c r="HG388" s="35"/>
      <c r="HH388" s="35"/>
      <c r="HI388" s="35"/>
      <c r="HJ388" s="35"/>
      <c r="HK388" s="35"/>
      <c r="HL388" s="35"/>
      <c r="HM388" s="35"/>
      <c r="HN388" s="35"/>
      <c r="HO388" s="35"/>
      <c r="HP388" s="35"/>
      <c r="HQ388" s="35"/>
      <c r="HR388" s="35"/>
      <c r="HS388" s="35"/>
      <c r="HT388" s="35"/>
      <c r="HU388" s="35"/>
      <c r="HV388" s="35"/>
      <c r="HW388" s="35"/>
      <c r="HX388" s="35"/>
      <c r="HY388" s="35"/>
      <c r="HZ388" s="35"/>
      <c r="IA388" s="35"/>
      <c r="IB388" s="35"/>
      <c r="IC388" s="35"/>
      <c r="ID388" s="35"/>
      <c r="IE388" s="35"/>
      <c r="IF388" s="35"/>
      <c r="IG388" s="35"/>
      <c r="IH388" s="35"/>
      <c r="II388" s="35"/>
      <c r="IJ388" s="35"/>
      <c r="IK388" s="35"/>
      <c r="IL388" s="35"/>
      <c r="IM388" s="35"/>
      <c r="IN388" s="35"/>
      <c r="IO388" s="35"/>
      <c r="IP388" s="35"/>
      <c r="IQ388" s="35"/>
      <c r="IR388" s="35"/>
      <c r="IS388" s="35"/>
      <c r="IT388" s="35"/>
    </row>
    <row r="389" spans="1:254" ht="184.8">
      <c r="A389" s="23"/>
      <c r="B389" s="46"/>
      <c r="C389" s="47" t="s">
        <v>328</v>
      </c>
      <c r="D389" s="46" t="s">
        <v>329</v>
      </c>
      <c r="E389" s="12" t="s">
        <v>330</v>
      </c>
      <c r="F389" s="77" t="s">
        <v>331</v>
      </c>
      <c r="G389" s="26">
        <v>2669306</v>
      </c>
      <c r="H389" s="42">
        <v>1019638.07</v>
      </c>
      <c r="I389" s="81"/>
      <c r="J389" s="81"/>
      <c r="K389" s="81"/>
      <c r="L389" s="81"/>
    </row>
    <row r="390" spans="1:254">
      <c r="A390" s="23"/>
      <c r="B390" s="46"/>
      <c r="C390" s="46"/>
      <c r="D390" s="46"/>
      <c r="E390" s="14" t="s">
        <v>398</v>
      </c>
      <c r="F390" s="112"/>
      <c r="G390" s="94">
        <v>2669306</v>
      </c>
      <c r="H390" s="94">
        <v>1019638.07</v>
      </c>
      <c r="I390" s="94">
        <v>1649667.929576</v>
      </c>
      <c r="J390" s="94"/>
      <c r="K390" s="94"/>
      <c r="L390" s="94"/>
      <c r="M390" s="75"/>
      <c r="N390" s="75"/>
      <c r="O390" s="75"/>
    </row>
    <row r="391" spans="1:254" ht="184.8">
      <c r="A391" s="23"/>
      <c r="B391" s="46"/>
      <c r="C391" s="47" t="s">
        <v>332</v>
      </c>
      <c r="D391" s="46" t="s">
        <v>333</v>
      </c>
      <c r="E391" s="12" t="s">
        <v>334</v>
      </c>
      <c r="F391" s="77" t="s">
        <v>335</v>
      </c>
      <c r="G391" s="26">
        <v>2669306</v>
      </c>
      <c r="H391" s="41">
        <v>0</v>
      </c>
      <c r="I391" s="81"/>
      <c r="J391" s="81"/>
      <c r="K391" s="81"/>
      <c r="L391" s="81"/>
    </row>
    <row r="392" spans="1:254">
      <c r="A392" s="23"/>
      <c r="B392" s="46"/>
      <c r="C392" s="46"/>
      <c r="D392" s="46"/>
      <c r="E392" s="14" t="s">
        <v>399</v>
      </c>
      <c r="F392" s="112"/>
      <c r="G392" s="94">
        <v>2669306</v>
      </c>
      <c r="H392" s="94">
        <v>0</v>
      </c>
      <c r="I392" s="94">
        <v>2140000</v>
      </c>
      <c r="J392" s="94">
        <v>529306</v>
      </c>
      <c r="K392" s="94"/>
      <c r="L392" s="94"/>
      <c r="M392" s="75"/>
      <c r="N392" s="75"/>
      <c r="O392" s="75"/>
    </row>
    <row r="393" spans="1:254" ht="145.19999999999999">
      <c r="A393" s="23"/>
      <c r="B393" s="121" t="s">
        <v>579</v>
      </c>
      <c r="C393" s="47" t="s">
        <v>336</v>
      </c>
      <c r="D393" s="46" t="s">
        <v>337</v>
      </c>
      <c r="E393" s="12" t="s">
        <v>338</v>
      </c>
      <c r="F393" s="77" t="s">
        <v>339</v>
      </c>
      <c r="G393" s="26">
        <v>293503.57</v>
      </c>
      <c r="H393" s="42">
        <v>210196.09</v>
      </c>
      <c r="I393" s="81"/>
      <c r="J393" s="81"/>
      <c r="K393" s="81"/>
      <c r="L393" s="81"/>
    </row>
    <row r="394" spans="1:254">
      <c r="A394" s="23"/>
      <c r="B394" s="46"/>
      <c r="C394" s="46"/>
      <c r="D394" s="46"/>
      <c r="E394" s="14" t="s">
        <v>400</v>
      </c>
      <c r="F394" s="112"/>
      <c r="G394" s="94">
        <v>293503.57</v>
      </c>
      <c r="H394" s="94">
        <v>210196.09</v>
      </c>
      <c r="I394" s="94">
        <v>83307.48000000001</v>
      </c>
      <c r="J394" s="94"/>
      <c r="K394" s="94"/>
      <c r="L394" s="94"/>
    </row>
    <row r="395" spans="1:254" s="36" customFormat="1" ht="158.4">
      <c r="A395" s="23"/>
      <c r="B395" s="46"/>
      <c r="C395" s="47" t="s">
        <v>340</v>
      </c>
      <c r="D395" s="46" t="s">
        <v>341</v>
      </c>
      <c r="E395" s="12" t="s">
        <v>342</v>
      </c>
      <c r="F395" s="77" t="s">
        <v>343</v>
      </c>
      <c r="G395" s="26"/>
      <c r="H395" s="41"/>
      <c r="I395" s="26"/>
      <c r="J395" s="81"/>
      <c r="K395" s="81"/>
      <c r="L395" s="81"/>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c r="DH395" s="35"/>
      <c r="DI395" s="35"/>
      <c r="DJ395" s="35"/>
      <c r="DK395" s="35"/>
      <c r="DL395" s="35"/>
      <c r="DM395" s="35"/>
      <c r="DN395" s="35"/>
      <c r="DO395" s="35"/>
      <c r="DP395" s="35"/>
      <c r="DQ395" s="35"/>
      <c r="DR395" s="35"/>
      <c r="DS395" s="35"/>
      <c r="DT395" s="35"/>
      <c r="DU395" s="35"/>
      <c r="DV395" s="35"/>
      <c r="DW395" s="35"/>
      <c r="DX395" s="35"/>
      <c r="DY395" s="35"/>
      <c r="DZ395" s="35"/>
      <c r="EA395" s="35"/>
      <c r="EB395" s="35"/>
      <c r="EC395" s="35"/>
      <c r="ED395" s="35"/>
      <c r="EE395" s="35"/>
      <c r="EF395" s="35"/>
      <c r="EG395" s="35"/>
      <c r="EH395" s="35"/>
      <c r="EI395" s="35"/>
      <c r="EJ395" s="35"/>
      <c r="EK395" s="35"/>
      <c r="EL395" s="35"/>
      <c r="EM395" s="35"/>
      <c r="EN395" s="35"/>
      <c r="EO395" s="35"/>
      <c r="EP395" s="35"/>
      <c r="EQ395" s="35"/>
      <c r="ER395" s="35"/>
      <c r="ES395" s="35"/>
      <c r="ET395" s="35"/>
      <c r="EU395" s="35"/>
      <c r="EV395" s="35"/>
      <c r="EW395" s="35"/>
      <c r="EX395" s="35"/>
      <c r="EY395" s="35"/>
      <c r="EZ395" s="35"/>
      <c r="FA395" s="35"/>
      <c r="FB395" s="35"/>
      <c r="FC395" s="35"/>
      <c r="FD395" s="35"/>
      <c r="FE395" s="35"/>
      <c r="FF395" s="35"/>
      <c r="FG395" s="35"/>
      <c r="FH395" s="35"/>
      <c r="FI395" s="35"/>
      <c r="FJ395" s="35"/>
      <c r="FK395" s="35"/>
      <c r="FL395" s="35"/>
      <c r="FM395" s="35"/>
      <c r="FN395" s="35"/>
      <c r="FO395" s="35"/>
      <c r="FP395" s="35"/>
      <c r="FQ395" s="35"/>
      <c r="FR395" s="35"/>
      <c r="FS395" s="35"/>
      <c r="FT395" s="35"/>
      <c r="FU395" s="35"/>
      <c r="FV395" s="35"/>
      <c r="FW395" s="35"/>
      <c r="FX395" s="35"/>
      <c r="FY395" s="35"/>
      <c r="FZ395" s="35"/>
      <c r="GA395" s="35"/>
      <c r="GB395" s="35"/>
      <c r="GC395" s="35"/>
      <c r="GD395" s="35"/>
      <c r="GE395" s="35"/>
      <c r="GF395" s="35"/>
      <c r="GG395" s="35"/>
      <c r="GH395" s="35"/>
      <c r="GI395" s="35"/>
      <c r="GJ395" s="35"/>
      <c r="GK395" s="35"/>
      <c r="GL395" s="35"/>
      <c r="GM395" s="35"/>
      <c r="GN395" s="35"/>
      <c r="GO395" s="35"/>
      <c r="GP395" s="35"/>
      <c r="GQ395" s="35"/>
      <c r="GR395" s="35"/>
      <c r="GS395" s="35"/>
      <c r="GT395" s="35"/>
      <c r="GU395" s="35"/>
      <c r="GV395" s="35"/>
      <c r="GW395" s="35"/>
      <c r="GX395" s="35"/>
      <c r="GY395" s="35"/>
      <c r="GZ395" s="35"/>
      <c r="HA395" s="35"/>
      <c r="HB395" s="35"/>
      <c r="HC395" s="35"/>
      <c r="HD395" s="35"/>
      <c r="HE395" s="35"/>
      <c r="HF395" s="35"/>
      <c r="HG395" s="35"/>
      <c r="HH395" s="35"/>
      <c r="HI395" s="35"/>
      <c r="HJ395" s="35"/>
      <c r="HK395" s="35"/>
      <c r="HL395" s="35"/>
      <c r="HM395" s="35"/>
      <c r="HN395" s="35"/>
      <c r="HO395" s="35"/>
      <c r="HP395" s="35"/>
      <c r="HQ395" s="35"/>
      <c r="HR395" s="35"/>
      <c r="HS395" s="35"/>
      <c r="HT395" s="35"/>
      <c r="HU395" s="35"/>
      <c r="HV395" s="35"/>
      <c r="HW395" s="35"/>
      <c r="HX395" s="35"/>
      <c r="HY395" s="35"/>
      <c r="HZ395" s="35"/>
      <c r="IA395" s="35"/>
      <c r="IB395" s="35"/>
      <c r="IC395" s="35"/>
      <c r="ID395" s="35"/>
      <c r="IE395" s="35"/>
      <c r="IF395" s="35"/>
      <c r="IG395" s="35"/>
      <c r="IH395" s="35"/>
      <c r="II395" s="35"/>
      <c r="IJ395" s="35"/>
      <c r="IK395" s="35"/>
      <c r="IL395" s="35"/>
      <c r="IM395" s="35"/>
      <c r="IN395" s="35"/>
      <c r="IO395" s="35"/>
      <c r="IP395" s="35"/>
      <c r="IQ395" s="35"/>
      <c r="IR395" s="35"/>
      <c r="IS395" s="35"/>
      <c r="IT395" s="35"/>
    </row>
    <row r="396" spans="1:254" s="36" customFormat="1">
      <c r="A396" s="23"/>
      <c r="B396" s="46"/>
      <c r="C396" s="46"/>
      <c r="D396" s="46"/>
      <c r="E396" s="14" t="s">
        <v>401</v>
      </c>
      <c r="F396" s="112"/>
      <c r="G396" s="94">
        <v>290148</v>
      </c>
      <c r="H396" s="94">
        <v>289171.08</v>
      </c>
      <c r="I396" s="94">
        <v>976.92</v>
      </c>
      <c r="J396" s="94"/>
      <c r="K396" s="94"/>
      <c r="L396" s="94"/>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c r="DK396" s="35"/>
      <c r="DL396" s="35"/>
      <c r="DM396" s="35"/>
      <c r="DN396" s="35"/>
      <c r="DO396" s="35"/>
      <c r="DP396" s="35"/>
      <c r="DQ396" s="35"/>
      <c r="DR396" s="35"/>
      <c r="DS396" s="35"/>
      <c r="DT396" s="35"/>
      <c r="DU396" s="35"/>
      <c r="DV396" s="35"/>
      <c r="DW396" s="35"/>
      <c r="DX396" s="35"/>
      <c r="DY396" s="35"/>
      <c r="DZ396" s="35"/>
      <c r="EA396" s="35"/>
      <c r="EB396" s="35"/>
      <c r="EC396" s="35"/>
      <c r="ED396" s="35"/>
      <c r="EE396" s="35"/>
      <c r="EF396" s="35"/>
      <c r="EG396" s="35"/>
      <c r="EH396" s="35"/>
      <c r="EI396" s="35"/>
      <c r="EJ396" s="35"/>
      <c r="EK396" s="35"/>
      <c r="EL396" s="35"/>
      <c r="EM396" s="35"/>
      <c r="EN396" s="35"/>
      <c r="EO396" s="35"/>
      <c r="EP396" s="35"/>
      <c r="EQ396" s="35"/>
      <c r="ER396" s="35"/>
      <c r="ES396" s="35"/>
      <c r="ET396" s="35"/>
      <c r="EU396" s="35"/>
      <c r="EV396" s="35"/>
      <c r="EW396" s="35"/>
      <c r="EX396" s="35"/>
      <c r="EY396" s="35"/>
      <c r="EZ396" s="35"/>
      <c r="FA396" s="35"/>
      <c r="FB396" s="35"/>
      <c r="FC396" s="35"/>
      <c r="FD396" s="35"/>
      <c r="FE396" s="35"/>
      <c r="FF396" s="35"/>
      <c r="FG396" s="35"/>
      <c r="FH396" s="35"/>
      <c r="FI396" s="35"/>
      <c r="FJ396" s="35"/>
      <c r="FK396" s="35"/>
      <c r="FL396" s="35"/>
      <c r="FM396" s="35"/>
      <c r="FN396" s="35"/>
      <c r="FO396" s="35"/>
      <c r="FP396" s="35"/>
      <c r="FQ396" s="35"/>
      <c r="FR396" s="35"/>
      <c r="FS396" s="35"/>
      <c r="FT396" s="35"/>
      <c r="FU396" s="35"/>
      <c r="FV396" s="35"/>
      <c r="FW396" s="35"/>
      <c r="FX396" s="35"/>
      <c r="FY396" s="35"/>
      <c r="FZ396" s="35"/>
      <c r="GA396" s="35"/>
      <c r="GB396" s="35"/>
      <c r="GC396" s="35"/>
      <c r="GD396" s="35"/>
      <c r="GE396" s="35"/>
      <c r="GF396" s="35"/>
      <c r="GG396" s="35"/>
      <c r="GH396" s="35"/>
      <c r="GI396" s="35"/>
      <c r="GJ396" s="35"/>
      <c r="GK396" s="35"/>
      <c r="GL396" s="35"/>
      <c r="GM396" s="35"/>
      <c r="GN396" s="35"/>
      <c r="GO396" s="35"/>
      <c r="GP396" s="35"/>
      <c r="GQ396" s="35"/>
      <c r="GR396" s="35"/>
      <c r="GS396" s="35"/>
      <c r="GT396" s="35"/>
      <c r="GU396" s="35"/>
      <c r="GV396" s="35"/>
      <c r="GW396" s="35"/>
      <c r="GX396" s="35"/>
      <c r="GY396" s="35"/>
      <c r="GZ396" s="35"/>
      <c r="HA396" s="35"/>
      <c r="HB396" s="35"/>
      <c r="HC396" s="35"/>
      <c r="HD396" s="35"/>
      <c r="HE396" s="35"/>
      <c r="HF396" s="35"/>
      <c r="HG396" s="35"/>
      <c r="HH396" s="35"/>
      <c r="HI396" s="35"/>
      <c r="HJ396" s="35"/>
      <c r="HK396" s="35"/>
      <c r="HL396" s="35"/>
      <c r="HM396" s="35"/>
      <c r="HN396" s="35"/>
      <c r="HO396" s="35"/>
      <c r="HP396" s="35"/>
      <c r="HQ396" s="35"/>
      <c r="HR396" s="35"/>
      <c r="HS396" s="35"/>
      <c r="HT396" s="35"/>
      <c r="HU396" s="35"/>
      <c r="HV396" s="35"/>
      <c r="HW396" s="35"/>
      <c r="HX396" s="35"/>
      <c r="HY396" s="35"/>
      <c r="HZ396" s="35"/>
      <c r="IA396" s="35"/>
      <c r="IB396" s="35"/>
      <c r="IC396" s="35"/>
      <c r="ID396" s="35"/>
      <c r="IE396" s="35"/>
      <c r="IF396" s="35"/>
      <c r="IG396" s="35"/>
      <c r="IH396" s="35"/>
      <c r="II396" s="35"/>
      <c r="IJ396" s="35"/>
      <c r="IK396" s="35"/>
      <c r="IL396" s="35"/>
      <c r="IM396" s="35"/>
      <c r="IN396" s="35"/>
      <c r="IO396" s="35"/>
      <c r="IP396" s="35"/>
      <c r="IQ396" s="35"/>
      <c r="IR396" s="35"/>
      <c r="IS396" s="35"/>
      <c r="IT396" s="35"/>
    </row>
    <row r="397" spans="1:254" ht="145.19999999999999">
      <c r="A397" s="23"/>
      <c r="B397" s="121" t="s">
        <v>579</v>
      </c>
      <c r="C397" s="47" t="s">
        <v>344</v>
      </c>
      <c r="D397" s="46" t="s">
        <v>345</v>
      </c>
      <c r="E397" s="12" t="s">
        <v>346</v>
      </c>
      <c r="F397" s="77" t="s">
        <v>347</v>
      </c>
      <c r="G397" s="26">
        <v>52646.43</v>
      </c>
      <c r="H397" s="41"/>
      <c r="I397" s="81"/>
      <c r="J397" s="81"/>
      <c r="K397" s="81"/>
      <c r="L397" s="81"/>
    </row>
    <row r="398" spans="1:254">
      <c r="A398" s="23"/>
      <c r="B398" s="46"/>
      <c r="C398" s="46"/>
      <c r="D398" s="46"/>
      <c r="E398" s="14" t="s">
        <v>402</v>
      </c>
      <c r="F398" s="112"/>
      <c r="G398" s="94">
        <v>52646.43</v>
      </c>
      <c r="H398" s="94">
        <v>48553.49</v>
      </c>
      <c r="I398" s="94">
        <v>4092.9400000000023</v>
      </c>
      <c r="J398" s="94"/>
      <c r="K398" s="94"/>
      <c r="L398" s="94"/>
      <c r="M398" s="75"/>
    </row>
    <row r="399" spans="1:254" ht="145.19999999999999">
      <c r="A399" s="23"/>
      <c r="B399" s="46"/>
      <c r="C399" s="47" t="s">
        <v>348</v>
      </c>
      <c r="D399" s="46" t="s">
        <v>349</v>
      </c>
      <c r="E399" s="12" t="s">
        <v>350</v>
      </c>
      <c r="F399" s="77" t="s">
        <v>351</v>
      </c>
      <c r="G399" s="26">
        <v>173075</v>
      </c>
      <c r="H399" s="41"/>
      <c r="I399" s="83"/>
      <c r="J399" s="81"/>
      <c r="K399" s="81"/>
      <c r="L399" s="81"/>
    </row>
    <row r="400" spans="1:254">
      <c r="A400" s="23"/>
      <c r="B400" s="46"/>
      <c r="C400" s="46"/>
      <c r="D400" s="46"/>
      <c r="E400" s="14" t="s">
        <v>403</v>
      </c>
      <c r="F400" s="112"/>
      <c r="G400" s="94">
        <v>173075</v>
      </c>
      <c r="H400" s="94">
        <v>128782.33</v>
      </c>
      <c r="I400" s="94">
        <v>44292.67</v>
      </c>
      <c r="J400" s="94"/>
      <c r="K400" s="94"/>
      <c r="L400" s="94"/>
    </row>
    <row r="401" spans="1:254" ht="158.4">
      <c r="A401" s="23"/>
      <c r="B401" s="46"/>
      <c r="C401" s="47" t="s">
        <v>352</v>
      </c>
      <c r="D401" s="46" t="s">
        <v>353</v>
      </c>
      <c r="E401" s="12" t="s">
        <v>354</v>
      </c>
      <c r="F401" s="77" t="s">
        <v>355</v>
      </c>
      <c r="G401" s="26">
        <v>1489395</v>
      </c>
      <c r="H401" s="41">
        <v>569318.18000000005</v>
      </c>
      <c r="I401" s="81"/>
      <c r="J401" s="81"/>
      <c r="K401" s="81"/>
      <c r="L401" s="81"/>
    </row>
    <row r="402" spans="1:254">
      <c r="A402" s="23"/>
      <c r="B402" s="46"/>
      <c r="C402" s="46"/>
      <c r="D402" s="46"/>
      <c r="E402" s="14" t="s">
        <v>404</v>
      </c>
      <c r="F402" s="112"/>
      <c r="G402" s="94">
        <v>1489395</v>
      </c>
      <c r="H402" s="122">
        <v>569318.18000000005</v>
      </c>
      <c r="I402" s="94">
        <v>920076.81556799996</v>
      </c>
      <c r="J402" s="94"/>
      <c r="K402" s="94"/>
      <c r="L402" s="94"/>
      <c r="M402" s="75">
        <f>SUM(H402:L402)</f>
        <v>1489394.995568</v>
      </c>
      <c r="N402" s="75">
        <f>M402-G402</f>
        <v>-4.4319999869912863E-3</v>
      </c>
      <c r="O402" s="75">
        <f>I402-N402</f>
        <v>920076.82</v>
      </c>
    </row>
    <row r="403" spans="1:254" ht="158.4">
      <c r="A403" s="23"/>
      <c r="B403" s="46"/>
      <c r="C403" s="47" t="s">
        <v>356</v>
      </c>
      <c r="D403" s="46" t="s">
        <v>357</v>
      </c>
      <c r="E403" s="12" t="s">
        <v>358</v>
      </c>
      <c r="F403" s="77" t="s">
        <v>359</v>
      </c>
      <c r="G403" s="26">
        <v>1489395</v>
      </c>
      <c r="H403" s="42">
        <v>269964.81</v>
      </c>
      <c r="I403" s="83"/>
      <c r="J403" s="81"/>
      <c r="K403" s="81"/>
      <c r="L403" s="81"/>
    </row>
    <row r="404" spans="1:254">
      <c r="A404" s="23"/>
      <c r="B404" s="46"/>
      <c r="C404" s="46"/>
      <c r="D404" s="46"/>
      <c r="E404" s="14" t="s">
        <v>405</v>
      </c>
      <c r="F404" s="112"/>
      <c r="G404" s="94">
        <v>1489395</v>
      </c>
      <c r="H404" s="94">
        <v>269964.81</v>
      </c>
      <c r="I404" s="94">
        <v>1219430.1946399999</v>
      </c>
      <c r="J404" s="94"/>
      <c r="K404" s="94"/>
      <c r="L404" s="94"/>
      <c r="M404" s="75">
        <f>SUM(H404:L404)</f>
        <v>1489395.0046399999</v>
      </c>
      <c r="N404" s="75"/>
      <c r="O404" s="75"/>
    </row>
    <row r="405" spans="1:254" ht="158.4">
      <c r="A405" s="23"/>
      <c r="B405" s="46"/>
      <c r="C405" s="47" t="s">
        <v>360</v>
      </c>
      <c r="D405" s="46" t="s">
        <v>369</v>
      </c>
      <c r="E405" s="12" t="s">
        <v>370</v>
      </c>
      <c r="F405" s="77" t="s">
        <v>363</v>
      </c>
      <c r="G405" s="26">
        <v>1489395</v>
      </c>
      <c r="H405" s="41">
        <v>884116.21</v>
      </c>
      <c r="I405" s="81"/>
      <c r="J405" s="81"/>
      <c r="K405" s="81"/>
      <c r="L405" s="81"/>
    </row>
    <row r="406" spans="1:254">
      <c r="A406" s="23"/>
      <c r="B406" s="46"/>
      <c r="C406" s="46"/>
      <c r="D406" s="46"/>
      <c r="E406" s="14" t="s">
        <v>408</v>
      </c>
      <c r="F406" s="112"/>
      <c r="G406" s="94">
        <v>1489395</v>
      </c>
      <c r="H406" s="122">
        <v>884116.21</v>
      </c>
      <c r="I406" s="94">
        <v>605278.78799999994</v>
      </c>
      <c r="J406" s="94"/>
      <c r="K406" s="94"/>
      <c r="L406" s="94"/>
      <c r="M406" s="75">
        <f>SUM(H406:L406)</f>
        <v>1489394.9979999999</v>
      </c>
      <c r="N406" s="75"/>
      <c r="O406" s="75"/>
    </row>
    <row r="407" spans="1:254" ht="158.4">
      <c r="A407" s="23"/>
      <c r="B407" s="46"/>
      <c r="C407" s="47" t="s">
        <v>364</v>
      </c>
      <c r="D407" s="46" t="s">
        <v>365</v>
      </c>
      <c r="E407" s="12" t="s">
        <v>366</v>
      </c>
      <c r="F407" s="77" t="s">
        <v>367</v>
      </c>
      <c r="G407" s="26">
        <v>1489395</v>
      </c>
      <c r="H407" s="41">
        <v>0</v>
      </c>
      <c r="I407" s="83"/>
      <c r="J407" s="83"/>
      <c r="K407" s="81"/>
      <c r="L407" s="81"/>
    </row>
    <row r="408" spans="1:254">
      <c r="A408" s="23"/>
      <c r="B408" s="46"/>
      <c r="C408" s="46"/>
      <c r="D408" s="46"/>
      <c r="E408" s="14" t="s">
        <v>407</v>
      </c>
      <c r="F408" s="112"/>
      <c r="G408" s="94">
        <v>1489395</v>
      </c>
      <c r="H408" s="94">
        <v>0</v>
      </c>
      <c r="I408" s="94">
        <v>1250000</v>
      </c>
      <c r="J408" s="94">
        <v>239395</v>
      </c>
      <c r="K408" s="94"/>
      <c r="L408" s="94"/>
      <c r="M408" s="75">
        <f>SUM(H408:L408)</f>
        <v>1489395</v>
      </c>
      <c r="N408" s="75"/>
      <c r="O408" s="75"/>
    </row>
    <row r="409" spans="1:254" ht="158.4">
      <c r="A409" s="23"/>
      <c r="B409" s="46"/>
      <c r="C409" s="47" t="s">
        <v>368</v>
      </c>
      <c r="D409" s="46" t="s">
        <v>361</v>
      </c>
      <c r="E409" s="12" t="s">
        <v>362</v>
      </c>
      <c r="F409" s="77" t="s">
        <v>371</v>
      </c>
      <c r="G409" s="26">
        <v>1489395</v>
      </c>
      <c r="H409" s="41">
        <v>651292.27</v>
      </c>
      <c r="I409" s="81"/>
      <c r="J409" s="81"/>
      <c r="K409" s="81"/>
      <c r="L409" s="81"/>
    </row>
    <row r="410" spans="1:254">
      <c r="A410" s="23"/>
      <c r="B410" s="46"/>
      <c r="C410" s="46"/>
      <c r="D410" s="46"/>
      <c r="E410" s="14" t="s">
        <v>406</v>
      </c>
      <c r="F410" s="112"/>
      <c r="G410" s="94">
        <v>1489395</v>
      </c>
      <c r="H410" s="122">
        <v>651292.27</v>
      </c>
      <c r="I410" s="94">
        <v>838102.73</v>
      </c>
      <c r="J410" s="94"/>
      <c r="K410" s="94"/>
      <c r="L410" s="94"/>
      <c r="M410" s="75">
        <f>SUM(H410:L410)</f>
        <v>1489395</v>
      </c>
      <c r="N410" s="75"/>
      <c r="O410" s="75"/>
    </row>
    <row r="411" spans="1:254" s="36" customFormat="1" ht="158.4">
      <c r="A411" s="23"/>
      <c r="B411" s="46"/>
      <c r="C411" s="47" t="s">
        <v>368</v>
      </c>
      <c r="D411" s="46" t="s">
        <v>369</v>
      </c>
      <c r="E411" s="12" t="s">
        <v>603</v>
      </c>
      <c r="F411" s="77" t="s">
        <v>520</v>
      </c>
      <c r="G411" s="26"/>
      <c r="H411" s="19"/>
      <c r="I411" s="26"/>
      <c r="J411" s="26"/>
      <c r="K411" s="26"/>
      <c r="L411" s="21"/>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35"/>
      <c r="DL411" s="35"/>
      <c r="DM411" s="35"/>
      <c r="DN411" s="35"/>
      <c r="DO411" s="35"/>
      <c r="DP411" s="35"/>
      <c r="DQ411" s="35"/>
      <c r="DR411" s="35"/>
      <c r="DS411" s="35"/>
      <c r="DT411" s="35"/>
      <c r="DU411" s="35"/>
      <c r="DV411" s="35"/>
      <c r="DW411" s="35"/>
      <c r="DX411" s="35"/>
      <c r="DY411" s="35"/>
      <c r="DZ411" s="35"/>
      <c r="EA411" s="35"/>
      <c r="EB411" s="35"/>
      <c r="EC411" s="35"/>
      <c r="ED411" s="35"/>
      <c r="EE411" s="35"/>
      <c r="EF411" s="35"/>
      <c r="EG411" s="35"/>
      <c r="EH411" s="35"/>
      <c r="EI411" s="35"/>
      <c r="EJ411" s="35"/>
      <c r="EK411" s="35"/>
      <c r="EL411" s="35"/>
      <c r="EM411" s="35"/>
      <c r="EN411" s="35"/>
      <c r="EO411" s="35"/>
      <c r="EP411" s="35"/>
      <c r="EQ411" s="35"/>
      <c r="ER411" s="35"/>
      <c r="ES411" s="35"/>
      <c r="ET411" s="35"/>
      <c r="EU411" s="35"/>
      <c r="EV411" s="35"/>
      <c r="EW411" s="35"/>
      <c r="EX411" s="35"/>
      <c r="EY411" s="35"/>
      <c r="EZ411" s="35"/>
      <c r="FA411" s="35"/>
      <c r="FB411" s="35"/>
      <c r="FC411" s="35"/>
      <c r="FD411" s="35"/>
      <c r="FE411" s="35"/>
      <c r="FF411" s="35"/>
      <c r="FG411" s="35"/>
      <c r="FH411" s="35"/>
      <c r="FI411" s="35"/>
      <c r="FJ411" s="35"/>
      <c r="FK411" s="35"/>
      <c r="FL411" s="35"/>
      <c r="FM411" s="35"/>
      <c r="FN411" s="35"/>
      <c r="FO411" s="35"/>
      <c r="FP411" s="35"/>
      <c r="FQ411" s="35"/>
      <c r="FR411" s="35"/>
      <c r="FS411" s="35"/>
      <c r="FT411" s="35"/>
      <c r="FU411" s="35"/>
      <c r="FV411" s="35"/>
      <c r="FW411" s="35"/>
      <c r="FX411" s="35"/>
      <c r="FY411" s="35"/>
      <c r="FZ411" s="35"/>
      <c r="GA411" s="35"/>
      <c r="GB411" s="35"/>
      <c r="GC411" s="35"/>
      <c r="GD411" s="35"/>
      <c r="GE411" s="35"/>
      <c r="GF411" s="35"/>
      <c r="GG411" s="35"/>
      <c r="GH411" s="35"/>
      <c r="GI411" s="35"/>
      <c r="GJ411" s="35"/>
      <c r="GK411" s="35"/>
      <c r="GL411" s="35"/>
      <c r="GM411" s="35"/>
      <c r="GN411" s="35"/>
      <c r="GO411" s="35"/>
      <c r="GP411" s="35"/>
      <c r="GQ411" s="35"/>
      <c r="GR411" s="35"/>
      <c r="GS411" s="35"/>
      <c r="GT411" s="35"/>
      <c r="GU411" s="35"/>
      <c r="GV411" s="35"/>
      <c r="GW411" s="35"/>
      <c r="GX411" s="35"/>
      <c r="GY411" s="35"/>
      <c r="GZ411" s="35"/>
      <c r="HA411" s="35"/>
      <c r="HB411" s="35"/>
      <c r="HC411" s="35"/>
      <c r="HD411" s="35"/>
      <c r="HE411" s="35"/>
      <c r="HF411" s="35"/>
      <c r="HG411" s="35"/>
      <c r="HH411" s="35"/>
      <c r="HI411" s="35"/>
      <c r="HJ411" s="35"/>
      <c r="HK411" s="35"/>
      <c r="HL411" s="35"/>
      <c r="HM411" s="35"/>
      <c r="HN411" s="35"/>
      <c r="HO411" s="35"/>
      <c r="HP411" s="35"/>
      <c r="HQ411" s="35"/>
      <c r="HR411" s="35"/>
      <c r="HS411" s="35"/>
      <c r="HT411" s="35"/>
      <c r="HU411" s="35"/>
      <c r="HV411" s="35"/>
      <c r="HW411" s="35"/>
      <c r="HX411" s="35"/>
      <c r="HY411" s="35"/>
      <c r="HZ411" s="35"/>
      <c r="IA411" s="35"/>
      <c r="IB411" s="35"/>
      <c r="IC411" s="35"/>
      <c r="ID411" s="35"/>
      <c r="IE411" s="35"/>
      <c r="IF411" s="35"/>
      <c r="IG411" s="35"/>
      <c r="IH411" s="35"/>
      <c r="II411" s="35"/>
      <c r="IJ411" s="35"/>
      <c r="IK411" s="35"/>
      <c r="IL411" s="35"/>
      <c r="IM411" s="35"/>
      <c r="IN411" s="35"/>
      <c r="IO411" s="35"/>
      <c r="IP411" s="35"/>
      <c r="IQ411" s="35"/>
      <c r="IR411" s="35"/>
      <c r="IS411" s="35"/>
      <c r="IT411" s="35"/>
    </row>
    <row r="412" spans="1:254" s="36" customFormat="1">
      <c r="A412" s="23"/>
      <c r="B412" s="46"/>
      <c r="C412" s="46"/>
      <c r="D412" s="46"/>
      <c r="E412" s="14" t="s">
        <v>604</v>
      </c>
      <c r="F412" s="112"/>
      <c r="G412" s="94">
        <v>2310285</v>
      </c>
      <c r="H412" s="94">
        <v>1254058.81</v>
      </c>
      <c r="I412" s="94">
        <v>963613.27</v>
      </c>
      <c r="J412" s="94">
        <v>509113.75</v>
      </c>
      <c r="K412" s="94"/>
      <c r="L412" s="94"/>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35"/>
      <c r="DL412" s="35"/>
      <c r="DM412" s="35"/>
      <c r="DN412" s="35"/>
      <c r="DO412" s="35"/>
      <c r="DP412" s="35"/>
      <c r="DQ412" s="35"/>
      <c r="DR412" s="35"/>
      <c r="DS412" s="35"/>
      <c r="DT412" s="35"/>
      <c r="DU412" s="35"/>
      <c r="DV412" s="35"/>
      <c r="DW412" s="35"/>
      <c r="DX412" s="35"/>
      <c r="DY412" s="35"/>
      <c r="DZ412" s="35"/>
      <c r="EA412" s="35"/>
      <c r="EB412" s="35"/>
      <c r="EC412" s="35"/>
      <c r="ED412" s="35"/>
      <c r="EE412" s="35"/>
      <c r="EF412" s="35"/>
      <c r="EG412" s="35"/>
      <c r="EH412" s="35"/>
      <c r="EI412" s="35"/>
      <c r="EJ412" s="35"/>
      <c r="EK412" s="35"/>
      <c r="EL412" s="35"/>
      <c r="EM412" s="35"/>
      <c r="EN412" s="35"/>
      <c r="EO412" s="35"/>
      <c r="EP412" s="35"/>
      <c r="EQ412" s="35"/>
      <c r="ER412" s="35"/>
      <c r="ES412" s="35"/>
      <c r="ET412" s="35"/>
      <c r="EU412" s="35"/>
      <c r="EV412" s="35"/>
      <c r="EW412" s="35"/>
      <c r="EX412" s="35"/>
      <c r="EY412" s="35"/>
      <c r="EZ412" s="35"/>
      <c r="FA412" s="35"/>
      <c r="FB412" s="35"/>
      <c r="FC412" s="35"/>
      <c r="FD412" s="35"/>
      <c r="FE412" s="35"/>
      <c r="FF412" s="35"/>
      <c r="FG412" s="35"/>
      <c r="FH412" s="35"/>
      <c r="FI412" s="35"/>
      <c r="FJ412" s="35"/>
      <c r="FK412" s="35"/>
      <c r="FL412" s="35"/>
      <c r="FM412" s="35"/>
      <c r="FN412" s="35"/>
      <c r="FO412" s="35"/>
      <c r="FP412" s="35"/>
      <c r="FQ412" s="35"/>
      <c r="FR412" s="35"/>
      <c r="FS412" s="35"/>
      <c r="FT412" s="35"/>
      <c r="FU412" s="35"/>
      <c r="FV412" s="35"/>
      <c r="FW412" s="35"/>
      <c r="FX412" s="35"/>
      <c r="FY412" s="35"/>
      <c r="FZ412" s="35"/>
      <c r="GA412" s="35"/>
      <c r="GB412" s="35"/>
      <c r="GC412" s="35"/>
      <c r="GD412" s="35"/>
      <c r="GE412" s="35"/>
      <c r="GF412" s="35"/>
      <c r="GG412" s="35"/>
      <c r="GH412" s="35"/>
      <c r="GI412" s="35"/>
      <c r="GJ412" s="35"/>
      <c r="GK412" s="35"/>
      <c r="GL412" s="35"/>
      <c r="GM412" s="35"/>
      <c r="GN412" s="35"/>
      <c r="GO412" s="35"/>
      <c r="GP412" s="35"/>
      <c r="GQ412" s="35"/>
      <c r="GR412" s="35"/>
      <c r="GS412" s="35"/>
      <c r="GT412" s="35"/>
      <c r="GU412" s="35"/>
      <c r="GV412" s="35"/>
      <c r="GW412" s="35"/>
      <c r="GX412" s="35"/>
      <c r="GY412" s="35"/>
      <c r="GZ412" s="35"/>
      <c r="HA412" s="35"/>
      <c r="HB412" s="35"/>
      <c r="HC412" s="35"/>
      <c r="HD412" s="35"/>
      <c r="HE412" s="35"/>
      <c r="HF412" s="35"/>
      <c r="HG412" s="35"/>
      <c r="HH412" s="35"/>
      <c r="HI412" s="35"/>
      <c r="HJ412" s="35"/>
      <c r="HK412" s="35"/>
      <c r="HL412" s="35"/>
      <c r="HM412" s="35"/>
      <c r="HN412" s="35"/>
      <c r="HO412" s="35"/>
      <c r="HP412" s="35"/>
      <c r="HQ412" s="35"/>
      <c r="HR412" s="35"/>
      <c r="HS412" s="35"/>
      <c r="HT412" s="35"/>
      <c r="HU412" s="35"/>
      <c r="HV412" s="35"/>
      <c r="HW412" s="35"/>
      <c r="HX412" s="35"/>
      <c r="HY412" s="35"/>
      <c r="HZ412" s="35"/>
      <c r="IA412" s="35"/>
      <c r="IB412" s="35"/>
      <c r="IC412" s="35"/>
      <c r="ID412" s="35"/>
      <c r="IE412" s="35"/>
      <c r="IF412" s="35"/>
      <c r="IG412" s="35"/>
      <c r="IH412" s="35"/>
      <c r="II412" s="35"/>
      <c r="IJ412" s="35"/>
      <c r="IK412" s="35"/>
      <c r="IL412" s="35"/>
      <c r="IM412" s="35"/>
      <c r="IN412" s="35"/>
      <c r="IO412" s="35"/>
      <c r="IP412" s="35"/>
      <c r="IQ412" s="35"/>
      <c r="IR412" s="35"/>
      <c r="IS412" s="35"/>
      <c r="IT412" s="35"/>
    </row>
    <row r="413" spans="1:254" ht="162.6" customHeight="1">
      <c r="A413" s="23"/>
      <c r="B413" s="46" t="s">
        <v>537</v>
      </c>
      <c r="C413" s="46"/>
      <c r="D413" s="46" t="s">
        <v>538</v>
      </c>
      <c r="E413" s="39"/>
      <c r="F413" s="123"/>
      <c r="G413" s="93"/>
      <c r="H413" s="93"/>
      <c r="I413" s="93"/>
      <c r="J413" s="93"/>
      <c r="K413" s="93"/>
      <c r="L413" s="93"/>
    </row>
    <row r="414" spans="1:254">
      <c r="A414" s="23"/>
      <c r="B414" s="46"/>
      <c r="C414" s="46"/>
      <c r="D414" s="46"/>
      <c r="E414" s="12" t="s">
        <v>330</v>
      </c>
      <c r="F414" s="77" t="s">
        <v>331</v>
      </c>
      <c r="G414" s="78">
        <v>3044797.43</v>
      </c>
      <c r="H414" s="4"/>
      <c r="I414" s="124"/>
      <c r="J414" s="119"/>
      <c r="K414" s="119"/>
      <c r="L414" s="46"/>
    </row>
    <row r="415" spans="1:254">
      <c r="A415" s="23"/>
      <c r="B415" s="46"/>
      <c r="C415" s="46"/>
      <c r="D415" s="46"/>
      <c r="E415" s="14" t="s">
        <v>398</v>
      </c>
      <c r="F415" s="112"/>
      <c r="G415" s="94">
        <v>3044797.43</v>
      </c>
      <c r="H415" s="94">
        <v>222562.83</v>
      </c>
      <c r="I415" s="94">
        <v>1787234.6004239998</v>
      </c>
      <c r="J415" s="94">
        <v>1035000</v>
      </c>
      <c r="K415" s="94"/>
      <c r="L415" s="94"/>
      <c r="M415" s="75"/>
      <c r="N415" s="75"/>
      <c r="O415" s="75">
        <f>I415-N415</f>
        <v>1787234.6004239998</v>
      </c>
    </row>
    <row r="416" spans="1:254">
      <c r="A416" s="23"/>
      <c r="B416" s="46"/>
      <c r="C416" s="46"/>
      <c r="D416" s="46"/>
      <c r="E416" s="12" t="s">
        <v>334</v>
      </c>
      <c r="F416" s="77" t="s">
        <v>335</v>
      </c>
      <c r="G416" s="78">
        <v>1030694</v>
      </c>
      <c r="H416" s="18"/>
      <c r="I416" s="124"/>
      <c r="J416" s="119"/>
      <c r="K416" s="119"/>
      <c r="L416" s="46"/>
    </row>
    <row r="417" spans="1:254">
      <c r="A417" s="23"/>
      <c r="B417" s="46"/>
      <c r="C417" s="46"/>
      <c r="D417" s="46"/>
      <c r="E417" s="14" t="s">
        <v>399</v>
      </c>
      <c r="F417" s="112"/>
      <c r="G417" s="94">
        <v>1030694</v>
      </c>
      <c r="H417" s="94">
        <v>320512.42</v>
      </c>
      <c r="I417" s="125">
        <v>300000</v>
      </c>
      <c r="J417" s="94">
        <v>410181.58</v>
      </c>
      <c r="K417" s="94"/>
      <c r="L417" s="94"/>
      <c r="M417" s="75"/>
      <c r="N417" s="75"/>
      <c r="O417" s="75">
        <f>J417-N417</f>
        <v>410181.58</v>
      </c>
    </row>
    <row r="418" spans="1:254" ht="26.4">
      <c r="A418" s="23"/>
      <c r="B418" s="121" t="s">
        <v>579</v>
      </c>
      <c r="C418" s="46"/>
      <c r="D418" s="46"/>
      <c r="E418" s="12" t="s">
        <v>338</v>
      </c>
      <c r="F418" s="77" t="s">
        <v>339</v>
      </c>
      <c r="G418" s="78">
        <v>53850</v>
      </c>
      <c r="H418" s="4"/>
      <c r="I418" s="124"/>
      <c r="J418" s="119"/>
      <c r="K418" s="119"/>
      <c r="L418" s="46"/>
    </row>
    <row r="419" spans="1:254">
      <c r="A419" s="23"/>
      <c r="B419" s="46"/>
      <c r="C419" s="46"/>
      <c r="D419" s="46"/>
      <c r="E419" s="14" t="s">
        <v>400</v>
      </c>
      <c r="F419" s="112"/>
      <c r="G419" s="94">
        <v>53850</v>
      </c>
      <c r="H419" s="14">
        <v>0</v>
      </c>
      <c r="I419" s="94">
        <v>53850</v>
      </c>
      <c r="J419" s="94"/>
      <c r="K419" s="94"/>
      <c r="L419" s="14"/>
    </row>
    <row r="420" spans="1:254">
      <c r="A420" s="23"/>
      <c r="B420" s="46"/>
      <c r="C420" s="46"/>
      <c r="D420" s="46"/>
      <c r="E420" s="12" t="s">
        <v>350</v>
      </c>
      <c r="F420" s="77" t="s">
        <v>351</v>
      </c>
      <c r="G420" s="26">
        <v>26925</v>
      </c>
      <c r="H420" s="4"/>
      <c r="I420" s="124"/>
      <c r="J420" s="21"/>
      <c r="K420" s="21"/>
      <c r="L420" s="46"/>
    </row>
    <row r="421" spans="1:254">
      <c r="A421" s="23"/>
      <c r="B421" s="46"/>
      <c r="C421" s="46"/>
      <c r="D421" s="46"/>
      <c r="E421" s="14" t="s">
        <v>403</v>
      </c>
      <c r="F421" s="112"/>
      <c r="G421" s="94">
        <v>26925</v>
      </c>
      <c r="H421" s="94">
        <v>22017.13</v>
      </c>
      <c r="I421" s="94">
        <v>4907.869999999999</v>
      </c>
      <c r="J421" s="94"/>
      <c r="K421" s="94"/>
      <c r="L421" s="14"/>
      <c r="M421" s="75"/>
      <c r="N421" s="75"/>
      <c r="O421" s="75">
        <f>I421-N421</f>
        <v>4907.869999999999</v>
      </c>
    </row>
    <row r="422" spans="1:254">
      <c r="A422" s="23"/>
      <c r="B422" s="46"/>
      <c r="C422" s="46"/>
      <c r="D422" s="46"/>
      <c r="E422" s="12" t="s">
        <v>354</v>
      </c>
      <c r="F422" s="77" t="s">
        <v>355</v>
      </c>
      <c r="G422" s="26">
        <v>1698360.78</v>
      </c>
      <c r="H422" s="4"/>
      <c r="I422" s="124"/>
      <c r="J422" s="21"/>
      <c r="K422" s="21"/>
      <c r="L422" s="46"/>
    </row>
    <row r="423" spans="1:254">
      <c r="A423" s="23"/>
      <c r="B423" s="46"/>
      <c r="C423" s="46"/>
      <c r="D423" s="46"/>
      <c r="E423" s="14" t="s">
        <v>404</v>
      </c>
      <c r="F423" s="112"/>
      <c r="G423" s="94">
        <v>1698360.78</v>
      </c>
      <c r="H423" s="94">
        <v>124162.36</v>
      </c>
      <c r="I423" s="94">
        <v>1074198.4244320001</v>
      </c>
      <c r="J423" s="94">
        <v>500000</v>
      </c>
      <c r="K423" s="94"/>
      <c r="L423" s="14"/>
      <c r="M423" s="75"/>
      <c r="N423" s="75"/>
      <c r="O423" s="75">
        <f>I423-N423</f>
        <v>1074198.4244320001</v>
      </c>
    </row>
    <row r="424" spans="1:254">
      <c r="A424" s="23"/>
      <c r="B424" s="46"/>
      <c r="C424" s="46"/>
      <c r="D424" s="46"/>
      <c r="E424" s="12" t="s">
        <v>358</v>
      </c>
      <c r="F424" s="77" t="s">
        <v>359</v>
      </c>
      <c r="G424" s="26">
        <v>1060605</v>
      </c>
      <c r="H424" s="4"/>
      <c r="I424" s="124"/>
      <c r="J424" s="21"/>
      <c r="K424" s="21"/>
      <c r="L424" s="46"/>
    </row>
    <row r="425" spans="1:254">
      <c r="A425" s="23"/>
      <c r="B425" s="46"/>
      <c r="C425" s="46"/>
      <c r="D425" s="46"/>
      <c r="E425" s="14" t="s">
        <v>405</v>
      </c>
      <c r="F425" s="112"/>
      <c r="G425" s="94">
        <v>1060605</v>
      </c>
      <c r="H425" s="94">
        <v>65659.48</v>
      </c>
      <c r="I425" s="94">
        <v>199359.5</v>
      </c>
      <c r="J425" s="94">
        <v>560605</v>
      </c>
      <c r="K425" s="94"/>
      <c r="L425" s="94"/>
      <c r="M425" s="75"/>
      <c r="N425" s="75"/>
      <c r="O425" s="75">
        <f>I425-N425</f>
        <v>199359.5</v>
      </c>
    </row>
    <row r="426" spans="1:254">
      <c r="A426" s="23"/>
      <c r="B426" s="46"/>
      <c r="C426" s="46"/>
      <c r="D426" s="46"/>
      <c r="E426" s="12" t="s">
        <v>370</v>
      </c>
      <c r="F426" s="77" t="s">
        <v>363</v>
      </c>
      <c r="G426" s="26">
        <v>1210605</v>
      </c>
      <c r="H426" s="4"/>
      <c r="I426" s="124"/>
      <c r="J426" s="21"/>
      <c r="K426" s="21"/>
      <c r="L426" s="46"/>
    </row>
    <row r="427" spans="1:254">
      <c r="A427" s="23"/>
      <c r="B427" s="46"/>
      <c r="C427" s="46"/>
      <c r="D427" s="46"/>
      <c r="E427" s="14" t="s">
        <v>408</v>
      </c>
      <c r="F427" s="112"/>
      <c r="G427" s="94">
        <v>1210605</v>
      </c>
      <c r="H427" s="94">
        <v>170971.87</v>
      </c>
      <c r="I427" s="94">
        <v>439633.1320000001</v>
      </c>
      <c r="J427" s="94">
        <v>600000</v>
      </c>
      <c r="K427" s="94"/>
      <c r="L427" s="94"/>
      <c r="M427" s="75"/>
      <c r="N427" s="75"/>
      <c r="O427" s="75">
        <f>I427-N427</f>
        <v>439633.1320000001</v>
      </c>
      <c r="Q427" s="75"/>
    </row>
    <row r="428" spans="1:254">
      <c r="A428" s="23"/>
      <c r="B428" s="46"/>
      <c r="C428" s="46"/>
      <c r="D428" s="46"/>
      <c r="E428" s="12" t="s">
        <v>366</v>
      </c>
      <c r="F428" s="77" t="s">
        <v>367</v>
      </c>
      <c r="G428" s="26">
        <v>620605</v>
      </c>
      <c r="H428" s="4"/>
      <c r="I428" s="124"/>
      <c r="J428" s="21"/>
      <c r="K428" s="21"/>
      <c r="L428" s="46"/>
      <c r="Q428" s="75"/>
    </row>
    <row r="429" spans="1:254">
      <c r="A429" s="23"/>
      <c r="B429" s="46"/>
      <c r="C429" s="46"/>
      <c r="D429" s="46"/>
      <c r="E429" s="14" t="s">
        <v>407</v>
      </c>
      <c r="F429" s="112"/>
      <c r="G429" s="94">
        <v>620605</v>
      </c>
      <c r="H429" s="94">
        <v>182409.7</v>
      </c>
      <c r="I429" s="94">
        <v>200000</v>
      </c>
      <c r="J429" s="94">
        <v>238195.3</v>
      </c>
      <c r="K429" s="94"/>
      <c r="L429" s="14"/>
      <c r="M429" s="75"/>
      <c r="N429" s="75"/>
      <c r="O429" s="75">
        <f>I429-N429</f>
        <v>200000</v>
      </c>
    </row>
    <row r="430" spans="1:254">
      <c r="A430" s="23"/>
      <c r="B430" s="46"/>
      <c r="C430" s="46"/>
      <c r="D430" s="46"/>
      <c r="E430" s="12" t="s">
        <v>362</v>
      </c>
      <c r="F430" s="77" t="s">
        <v>371</v>
      </c>
      <c r="G430" s="26">
        <v>1060605</v>
      </c>
      <c r="H430" s="4"/>
      <c r="I430" s="124"/>
      <c r="J430" s="21"/>
      <c r="K430" s="21"/>
      <c r="L430" s="46"/>
    </row>
    <row r="431" spans="1:254">
      <c r="A431" s="23"/>
      <c r="B431" s="46"/>
      <c r="C431" s="46"/>
      <c r="D431" s="46"/>
      <c r="E431" s="14" t="s">
        <v>406</v>
      </c>
      <c r="F431" s="112"/>
      <c r="G431" s="94">
        <v>1060605</v>
      </c>
      <c r="H431" s="94">
        <v>256286.56</v>
      </c>
      <c r="I431" s="94">
        <v>310605</v>
      </c>
      <c r="J431" s="94">
        <v>493713.43856000004</v>
      </c>
      <c r="K431" s="94"/>
      <c r="L431" s="94"/>
      <c r="M431" s="75"/>
      <c r="N431" s="75"/>
      <c r="O431" s="75">
        <f>I431-N431</f>
        <v>310605</v>
      </c>
    </row>
    <row r="432" spans="1:254" s="36" customFormat="1" ht="105.6">
      <c r="A432" s="23"/>
      <c r="B432" s="46" t="s">
        <v>301</v>
      </c>
      <c r="C432" s="47" t="s">
        <v>372</v>
      </c>
      <c r="D432" s="46" t="s">
        <v>373</v>
      </c>
      <c r="E432" s="12" t="s">
        <v>374</v>
      </c>
      <c r="F432" s="77" t="s">
        <v>375</v>
      </c>
      <c r="G432" s="26">
        <v>113460</v>
      </c>
      <c r="H432" s="26"/>
      <c r="I432" s="81"/>
      <c r="J432" s="81"/>
      <c r="K432" s="81"/>
      <c r="L432" s="81"/>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c r="DK432" s="35"/>
      <c r="DL432" s="35"/>
      <c r="DM432" s="35"/>
      <c r="DN432" s="35"/>
      <c r="DO432" s="35"/>
      <c r="DP432" s="35"/>
      <c r="DQ432" s="35"/>
      <c r="DR432" s="35"/>
      <c r="DS432" s="35"/>
      <c r="DT432" s="35"/>
      <c r="DU432" s="35"/>
      <c r="DV432" s="35"/>
      <c r="DW432" s="35"/>
      <c r="DX432" s="35"/>
      <c r="DY432" s="35"/>
      <c r="DZ432" s="35"/>
      <c r="EA432" s="35"/>
      <c r="EB432" s="35"/>
      <c r="EC432" s="35"/>
      <c r="ED432" s="35"/>
      <c r="EE432" s="35"/>
      <c r="EF432" s="35"/>
      <c r="EG432" s="35"/>
      <c r="EH432" s="35"/>
      <c r="EI432" s="35"/>
      <c r="EJ432" s="35"/>
      <c r="EK432" s="35"/>
      <c r="EL432" s="35"/>
      <c r="EM432" s="35"/>
      <c r="EN432" s="35"/>
      <c r="EO432" s="35"/>
      <c r="EP432" s="35"/>
      <c r="EQ432" s="35"/>
      <c r="ER432" s="35"/>
      <c r="ES432" s="35"/>
      <c r="ET432" s="35"/>
      <c r="EU432" s="35"/>
      <c r="EV432" s="35"/>
      <c r="EW432" s="35"/>
      <c r="EX432" s="35"/>
      <c r="EY432" s="35"/>
      <c r="EZ432" s="35"/>
      <c r="FA432" s="35"/>
      <c r="FB432" s="35"/>
      <c r="FC432" s="35"/>
      <c r="FD432" s="35"/>
      <c r="FE432" s="35"/>
      <c r="FF432" s="35"/>
      <c r="FG432" s="35"/>
      <c r="FH432" s="35"/>
      <c r="FI432" s="35"/>
      <c r="FJ432" s="35"/>
      <c r="FK432" s="35"/>
      <c r="FL432" s="35"/>
      <c r="FM432" s="35"/>
      <c r="FN432" s="35"/>
      <c r="FO432" s="35"/>
      <c r="FP432" s="35"/>
      <c r="FQ432" s="35"/>
      <c r="FR432" s="35"/>
      <c r="FS432" s="35"/>
      <c r="FT432" s="35"/>
      <c r="FU432" s="35"/>
      <c r="FV432" s="35"/>
      <c r="FW432" s="35"/>
      <c r="FX432" s="35"/>
      <c r="FY432" s="35"/>
      <c r="FZ432" s="35"/>
      <c r="GA432" s="35"/>
      <c r="GB432" s="35"/>
      <c r="GC432" s="35"/>
      <c r="GD432" s="35"/>
      <c r="GE432" s="35"/>
      <c r="GF432" s="35"/>
      <c r="GG432" s="35"/>
      <c r="GH432" s="35"/>
      <c r="GI432" s="35"/>
      <c r="GJ432" s="35"/>
      <c r="GK432" s="35"/>
      <c r="GL432" s="35"/>
      <c r="GM432" s="35"/>
      <c r="GN432" s="35"/>
      <c r="GO432" s="35"/>
      <c r="GP432" s="35"/>
      <c r="GQ432" s="35"/>
      <c r="GR432" s="35"/>
      <c r="GS432" s="35"/>
      <c r="GT432" s="35"/>
      <c r="GU432" s="35"/>
      <c r="GV432" s="35"/>
      <c r="GW432" s="35"/>
      <c r="GX432" s="35"/>
      <c r="GY432" s="35"/>
      <c r="GZ432" s="35"/>
      <c r="HA432" s="35"/>
      <c r="HB432" s="35"/>
      <c r="HC432" s="35"/>
      <c r="HD432" s="35"/>
      <c r="HE432" s="35"/>
      <c r="HF432" s="35"/>
      <c r="HG432" s="35"/>
      <c r="HH432" s="35"/>
      <c r="HI432" s="35"/>
      <c r="HJ432" s="35"/>
      <c r="HK432" s="35"/>
      <c r="HL432" s="35"/>
      <c r="HM432" s="35"/>
      <c r="HN432" s="35"/>
      <c r="HO432" s="35"/>
      <c r="HP432" s="35"/>
      <c r="HQ432" s="35"/>
      <c r="HR432" s="35"/>
      <c r="HS432" s="35"/>
      <c r="HT432" s="35"/>
      <c r="HU432" s="35"/>
      <c r="HV432" s="35"/>
      <c r="HW432" s="35"/>
      <c r="HX432" s="35"/>
      <c r="HY432" s="35"/>
      <c r="HZ432" s="35"/>
      <c r="IA432" s="35"/>
      <c r="IB432" s="35"/>
      <c r="IC432" s="35"/>
      <c r="ID432" s="35"/>
      <c r="IE432" s="35"/>
      <c r="IF432" s="35"/>
      <c r="IG432" s="35"/>
      <c r="IH432" s="35"/>
      <c r="II432" s="35"/>
      <c r="IJ432" s="35"/>
      <c r="IK432" s="35"/>
      <c r="IL432" s="35"/>
      <c r="IM432" s="35"/>
      <c r="IN432" s="35"/>
      <c r="IO432" s="35"/>
      <c r="IP432" s="35"/>
      <c r="IQ432" s="35"/>
      <c r="IR432" s="35"/>
      <c r="IS432" s="35"/>
      <c r="IT432" s="35"/>
    </row>
    <row r="433" spans="1:254" s="36" customFormat="1">
      <c r="A433" s="23"/>
      <c r="B433" s="46"/>
      <c r="C433" s="46"/>
      <c r="D433" s="46"/>
      <c r="E433" s="12" t="s">
        <v>374</v>
      </c>
      <c r="F433" s="77" t="s">
        <v>376</v>
      </c>
      <c r="G433" s="26">
        <v>146400</v>
      </c>
      <c r="H433" s="26"/>
      <c r="I433" s="21"/>
      <c r="J433" s="34"/>
      <c r="K433" s="34"/>
      <c r="L433" s="34"/>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c r="DK433" s="35"/>
      <c r="DL433" s="35"/>
      <c r="DM433" s="35"/>
      <c r="DN433" s="35"/>
      <c r="DO433" s="35"/>
      <c r="DP433" s="35"/>
      <c r="DQ433" s="35"/>
      <c r="DR433" s="35"/>
      <c r="DS433" s="35"/>
      <c r="DT433" s="35"/>
      <c r="DU433" s="35"/>
      <c r="DV433" s="35"/>
      <c r="DW433" s="35"/>
      <c r="DX433" s="35"/>
      <c r="DY433" s="35"/>
      <c r="DZ433" s="35"/>
      <c r="EA433" s="35"/>
      <c r="EB433" s="35"/>
      <c r="EC433" s="35"/>
      <c r="ED433" s="35"/>
      <c r="EE433" s="35"/>
      <c r="EF433" s="35"/>
      <c r="EG433" s="35"/>
      <c r="EH433" s="35"/>
      <c r="EI433" s="35"/>
      <c r="EJ433" s="35"/>
      <c r="EK433" s="35"/>
      <c r="EL433" s="35"/>
      <c r="EM433" s="35"/>
      <c r="EN433" s="35"/>
      <c r="EO433" s="35"/>
      <c r="EP433" s="35"/>
      <c r="EQ433" s="35"/>
      <c r="ER433" s="35"/>
      <c r="ES433" s="35"/>
      <c r="ET433" s="35"/>
      <c r="EU433" s="35"/>
      <c r="EV433" s="35"/>
      <c r="EW433" s="35"/>
      <c r="EX433" s="35"/>
      <c r="EY433" s="35"/>
      <c r="EZ433" s="35"/>
      <c r="FA433" s="35"/>
      <c r="FB433" s="35"/>
      <c r="FC433" s="35"/>
      <c r="FD433" s="35"/>
      <c r="FE433" s="35"/>
      <c r="FF433" s="35"/>
      <c r="FG433" s="35"/>
      <c r="FH433" s="35"/>
      <c r="FI433" s="35"/>
      <c r="FJ433" s="35"/>
      <c r="FK433" s="35"/>
      <c r="FL433" s="35"/>
      <c r="FM433" s="35"/>
      <c r="FN433" s="35"/>
      <c r="FO433" s="35"/>
      <c r="FP433" s="35"/>
      <c r="FQ433" s="35"/>
      <c r="FR433" s="35"/>
      <c r="FS433" s="35"/>
      <c r="FT433" s="35"/>
      <c r="FU433" s="35"/>
      <c r="FV433" s="35"/>
      <c r="FW433" s="35"/>
      <c r="FX433" s="35"/>
      <c r="FY433" s="35"/>
      <c r="FZ433" s="35"/>
      <c r="GA433" s="35"/>
      <c r="GB433" s="35"/>
      <c r="GC433" s="35"/>
      <c r="GD433" s="35"/>
      <c r="GE433" s="35"/>
      <c r="GF433" s="35"/>
      <c r="GG433" s="35"/>
      <c r="GH433" s="35"/>
      <c r="GI433" s="35"/>
      <c r="GJ433" s="35"/>
      <c r="GK433" s="35"/>
      <c r="GL433" s="35"/>
      <c r="GM433" s="35"/>
      <c r="GN433" s="35"/>
      <c r="GO433" s="35"/>
      <c r="GP433" s="35"/>
      <c r="GQ433" s="35"/>
      <c r="GR433" s="35"/>
      <c r="GS433" s="35"/>
      <c r="GT433" s="35"/>
      <c r="GU433" s="35"/>
      <c r="GV433" s="35"/>
      <c r="GW433" s="35"/>
      <c r="GX433" s="35"/>
      <c r="GY433" s="35"/>
      <c r="GZ433" s="35"/>
      <c r="HA433" s="35"/>
      <c r="HB433" s="35"/>
      <c r="HC433" s="35"/>
      <c r="HD433" s="35"/>
      <c r="HE433" s="35"/>
      <c r="HF433" s="35"/>
      <c r="HG433" s="35"/>
      <c r="HH433" s="35"/>
      <c r="HI433" s="35"/>
      <c r="HJ433" s="35"/>
      <c r="HK433" s="35"/>
      <c r="HL433" s="35"/>
      <c r="HM433" s="35"/>
      <c r="HN433" s="35"/>
      <c r="HO433" s="35"/>
      <c r="HP433" s="35"/>
      <c r="HQ433" s="35"/>
      <c r="HR433" s="35"/>
      <c r="HS433" s="35"/>
      <c r="HT433" s="35"/>
      <c r="HU433" s="35"/>
      <c r="HV433" s="35"/>
      <c r="HW433" s="35"/>
      <c r="HX433" s="35"/>
      <c r="HY433" s="35"/>
      <c r="HZ433" s="35"/>
      <c r="IA433" s="35"/>
      <c r="IB433" s="35"/>
      <c r="IC433" s="35"/>
      <c r="ID433" s="35"/>
      <c r="IE433" s="35"/>
      <c r="IF433" s="35"/>
      <c r="IG433" s="35"/>
      <c r="IH433" s="35"/>
      <c r="II433" s="35"/>
      <c r="IJ433" s="35"/>
      <c r="IK433" s="35"/>
      <c r="IL433" s="35"/>
      <c r="IM433" s="35"/>
      <c r="IN433" s="35"/>
      <c r="IO433" s="35"/>
      <c r="IP433" s="35"/>
      <c r="IQ433" s="35"/>
      <c r="IR433" s="35"/>
      <c r="IS433" s="35"/>
      <c r="IT433" s="35"/>
    </row>
    <row r="434" spans="1:254" s="36" customFormat="1">
      <c r="A434" s="23"/>
      <c r="B434" s="46"/>
      <c r="C434" s="46"/>
      <c r="D434" s="46"/>
      <c r="E434" s="12" t="s">
        <v>374</v>
      </c>
      <c r="F434" s="77" t="s">
        <v>377</v>
      </c>
      <c r="G434" s="26">
        <v>89100</v>
      </c>
      <c r="H434" s="26"/>
      <c r="I434" s="21"/>
      <c r="J434" s="34"/>
      <c r="K434" s="34"/>
      <c r="L434" s="34"/>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c r="DK434" s="35"/>
      <c r="DL434" s="35"/>
      <c r="DM434" s="35"/>
      <c r="DN434" s="35"/>
      <c r="DO434" s="35"/>
      <c r="DP434" s="35"/>
      <c r="DQ434" s="35"/>
      <c r="DR434" s="35"/>
      <c r="DS434" s="35"/>
      <c r="DT434" s="35"/>
      <c r="DU434" s="35"/>
      <c r="DV434" s="35"/>
      <c r="DW434" s="35"/>
      <c r="DX434" s="35"/>
      <c r="DY434" s="35"/>
      <c r="DZ434" s="35"/>
      <c r="EA434" s="35"/>
      <c r="EB434" s="35"/>
      <c r="EC434" s="35"/>
      <c r="ED434" s="35"/>
      <c r="EE434" s="35"/>
      <c r="EF434" s="35"/>
      <c r="EG434" s="35"/>
      <c r="EH434" s="35"/>
      <c r="EI434" s="35"/>
      <c r="EJ434" s="35"/>
      <c r="EK434" s="35"/>
      <c r="EL434" s="35"/>
      <c r="EM434" s="35"/>
      <c r="EN434" s="35"/>
      <c r="EO434" s="35"/>
      <c r="EP434" s="35"/>
      <c r="EQ434" s="35"/>
      <c r="ER434" s="35"/>
      <c r="ES434" s="35"/>
      <c r="ET434" s="35"/>
      <c r="EU434" s="35"/>
      <c r="EV434" s="35"/>
      <c r="EW434" s="35"/>
      <c r="EX434" s="35"/>
      <c r="EY434" s="35"/>
      <c r="EZ434" s="35"/>
      <c r="FA434" s="35"/>
      <c r="FB434" s="35"/>
      <c r="FC434" s="35"/>
      <c r="FD434" s="35"/>
      <c r="FE434" s="35"/>
      <c r="FF434" s="35"/>
      <c r="FG434" s="35"/>
      <c r="FH434" s="35"/>
      <c r="FI434" s="35"/>
      <c r="FJ434" s="35"/>
      <c r="FK434" s="35"/>
      <c r="FL434" s="35"/>
      <c r="FM434" s="35"/>
      <c r="FN434" s="35"/>
      <c r="FO434" s="35"/>
      <c r="FP434" s="35"/>
      <c r="FQ434" s="35"/>
      <c r="FR434" s="35"/>
      <c r="FS434" s="35"/>
      <c r="FT434" s="35"/>
      <c r="FU434" s="35"/>
      <c r="FV434" s="35"/>
      <c r="FW434" s="35"/>
      <c r="FX434" s="35"/>
      <c r="FY434" s="35"/>
      <c r="FZ434" s="35"/>
      <c r="GA434" s="35"/>
      <c r="GB434" s="35"/>
      <c r="GC434" s="35"/>
      <c r="GD434" s="35"/>
      <c r="GE434" s="35"/>
      <c r="GF434" s="35"/>
      <c r="GG434" s="35"/>
      <c r="GH434" s="35"/>
      <c r="GI434" s="35"/>
      <c r="GJ434" s="35"/>
      <c r="GK434" s="35"/>
      <c r="GL434" s="35"/>
      <c r="GM434" s="35"/>
      <c r="GN434" s="35"/>
      <c r="GO434" s="35"/>
      <c r="GP434" s="35"/>
      <c r="GQ434" s="35"/>
      <c r="GR434" s="35"/>
      <c r="GS434" s="35"/>
      <c r="GT434" s="35"/>
      <c r="GU434" s="35"/>
      <c r="GV434" s="35"/>
      <c r="GW434" s="35"/>
      <c r="GX434" s="35"/>
      <c r="GY434" s="35"/>
      <c r="GZ434" s="35"/>
      <c r="HA434" s="35"/>
      <c r="HB434" s="35"/>
      <c r="HC434" s="35"/>
      <c r="HD434" s="35"/>
      <c r="HE434" s="35"/>
      <c r="HF434" s="35"/>
      <c r="HG434" s="35"/>
      <c r="HH434" s="35"/>
      <c r="HI434" s="35"/>
      <c r="HJ434" s="35"/>
      <c r="HK434" s="35"/>
      <c r="HL434" s="35"/>
      <c r="HM434" s="35"/>
      <c r="HN434" s="35"/>
      <c r="HO434" s="35"/>
      <c r="HP434" s="35"/>
      <c r="HQ434" s="35"/>
      <c r="HR434" s="35"/>
      <c r="HS434" s="35"/>
      <c r="HT434" s="35"/>
      <c r="HU434" s="35"/>
      <c r="HV434" s="35"/>
      <c r="HW434" s="35"/>
      <c r="HX434" s="35"/>
      <c r="HY434" s="35"/>
      <c r="HZ434" s="35"/>
      <c r="IA434" s="35"/>
      <c r="IB434" s="35"/>
      <c r="IC434" s="35"/>
      <c r="ID434" s="35"/>
      <c r="IE434" s="35"/>
      <c r="IF434" s="35"/>
      <c r="IG434" s="35"/>
      <c r="IH434" s="35"/>
      <c r="II434" s="35"/>
      <c r="IJ434" s="35"/>
      <c r="IK434" s="35"/>
      <c r="IL434" s="35"/>
      <c r="IM434" s="35"/>
      <c r="IN434" s="35"/>
      <c r="IO434" s="35"/>
      <c r="IP434" s="35"/>
      <c r="IQ434" s="35"/>
      <c r="IR434" s="35"/>
      <c r="IS434" s="35"/>
      <c r="IT434" s="35"/>
    </row>
    <row r="435" spans="1:254" s="36" customFormat="1">
      <c r="A435" s="23"/>
      <c r="B435" s="46"/>
      <c r="C435" s="46"/>
      <c r="D435" s="46"/>
      <c r="E435" s="12" t="s">
        <v>374</v>
      </c>
      <c r="F435" s="77" t="s">
        <v>378</v>
      </c>
      <c r="G435" s="26">
        <v>39162</v>
      </c>
      <c r="H435" s="26"/>
      <c r="I435" s="21"/>
      <c r="J435" s="34"/>
      <c r="K435" s="34"/>
      <c r="L435" s="34"/>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c r="DK435" s="35"/>
      <c r="DL435" s="35"/>
      <c r="DM435" s="35"/>
      <c r="DN435" s="35"/>
      <c r="DO435" s="35"/>
      <c r="DP435" s="35"/>
      <c r="DQ435" s="35"/>
      <c r="DR435" s="35"/>
      <c r="DS435" s="35"/>
      <c r="DT435" s="35"/>
      <c r="DU435" s="35"/>
      <c r="DV435" s="35"/>
      <c r="DW435" s="35"/>
      <c r="DX435" s="35"/>
      <c r="DY435" s="35"/>
      <c r="DZ435" s="35"/>
      <c r="EA435" s="35"/>
      <c r="EB435" s="35"/>
      <c r="EC435" s="35"/>
      <c r="ED435" s="35"/>
      <c r="EE435" s="35"/>
      <c r="EF435" s="35"/>
      <c r="EG435" s="35"/>
      <c r="EH435" s="35"/>
      <c r="EI435" s="35"/>
      <c r="EJ435" s="35"/>
      <c r="EK435" s="35"/>
      <c r="EL435" s="35"/>
      <c r="EM435" s="35"/>
      <c r="EN435" s="35"/>
      <c r="EO435" s="35"/>
      <c r="EP435" s="35"/>
      <c r="EQ435" s="35"/>
      <c r="ER435" s="35"/>
      <c r="ES435" s="35"/>
      <c r="ET435" s="35"/>
      <c r="EU435" s="35"/>
      <c r="EV435" s="35"/>
      <c r="EW435" s="35"/>
      <c r="EX435" s="35"/>
      <c r="EY435" s="35"/>
      <c r="EZ435" s="35"/>
      <c r="FA435" s="35"/>
      <c r="FB435" s="35"/>
      <c r="FC435" s="35"/>
      <c r="FD435" s="35"/>
      <c r="FE435" s="35"/>
      <c r="FF435" s="35"/>
      <c r="FG435" s="35"/>
      <c r="FH435" s="35"/>
      <c r="FI435" s="35"/>
      <c r="FJ435" s="35"/>
      <c r="FK435" s="35"/>
      <c r="FL435" s="35"/>
      <c r="FM435" s="35"/>
      <c r="FN435" s="35"/>
      <c r="FO435" s="35"/>
      <c r="FP435" s="35"/>
      <c r="FQ435" s="35"/>
      <c r="FR435" s="35"/>
      <c r="FS435" s="35"/>
      <c r="FT435" s="35"/>
      <c r="FU435" s="35"/>
      <c r="FV435" s="35"/>
      <c r="FW435" s="35"/>
      <c r="FX435" s="35"/>
      <c r="FY435" s="35"/>
      <c r="FZ435" s="35"/>
      <c r="GA435" s="35"/>
      <c r="GB435" s="35"/>
      <c r="GC435" s="35"/>
      <c r="GD435" s="35"/>
      <c r="GE435" s="35"/>
      <c r="GF435" s="35"/>
      <c r="GG435" s="35"/>
      <c r="GH435" s="35"/>
      <c r="GI435" s="35"/>
      <c r="GJ435" s="35"/>
      <c r="GK435" s="35"/>
      <c r="GL435" s="35"/>
      <c r="GM435" s="35"/>
      <c r="GN435" s="35"/>
      <c r="GO435" s="35"/>
      <c r="GP435" s="35"/>
      <c r="GQ435" s="35"/>
      <c r="GR435" s="35"/>
      <c r="GS435" s="35"/>
      <c r="GT435" s="35"/>
      <c r="GU435" s="35"/>
      <c r="GV435" s="35"/>
      <c r="GW435" s="35"/>
      <c r="GX435" s="35"/>
      <c r="GY435" s="35"/>
      <c r="GZ435" s="35"/>
      <c r="HA435" s="35"/>
      <c r="HB435" s="35"/>
      <c r="HC435" s="35"/>
      <c r="HD435" s="35"/>
      <c r="HE435" s="35"/>
      <c r="HF435" s="35"/>
      <c r="HG435" s="35"/>
      <c r="HH435" s="35"/>
      <c r="HI435" s="35"/>
      <c r="HJ435" s="35"/>
      <c r="HK435" s="35"/>
      <c r="HL435" s="35"/>
      <c r="HM435" s="35"/>
      <c r="HN435" s="35"/>
      <c r="HO435" s="35"/>
      <c r="HP435" s="35"/>
      <c r="HQ435" s="35"/>
      <c r="HR435" s="35"/>
      <c r="HS435" s="35"/>
      <c r="HT435" s="35"/>
      <c r="HU435" s="35"/>
      <c r="HV435" s="35"/>
      <c r="HW435" s="35"/>
      <c r="HX435" s="35"/>
      <c r="HY435" s="35"/>
      <c r="HZ435" s="35"/>
      <c r="IA435" s="35"/>
      <c r="IB435" s="35"/>
      <c r="IC435" s="35"/>
      <c r="ID435" s="35"/>
      <c r="IE435" s="35"/>
      <c r="IF435" s="35"/>
      <c r="IG435" s="35"/>
      <c r="IH435" s="35"/>
      <c r="II435" s="35"/>
      <c r="IJ435" s="35"/>
      <c r="IK435" s="35"/>
      <c r="IL435" s="35"/>
      <c r="IM435" s="35"/>
      <c r="IN435" s="35"/>
      <c r="IO435" s="35"/>
      <c r="IP435" s="35"/>
      <c r="IQ435" s="35"/>
      <c r="IR435" s="35"/>
      <c r="IS435" s="35"/>
      <c r="IT435" s="35"/>
    </row>
    <row r="436" spans="1:254" s="36" customFormat="1">
      <c r="A436" s="23"/>
      <c r="B436" s="46"/>
      <c r="C436" s="46"/>
      <c r="D436" s="46"/>
      <c r="E436" s="12" t="s">
        <v>374</v>
      </c>
      <c r="F436" s="77" t="s">
        <v>379</v>
      </c>
      <c r="G436" s="26">
        <v>29890</v>
      </c>
      <c r="H436" s="26"/>
      <c r="I436" s="21"/>
      <c r="J436" s="34"/>
      <c r="K436" s="34"/>
      <c r="L436" s="34"/>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c r="DK436" s="35"/>
      <c r="DL436" s="35"/>
      <c r="DM436" s="35"/>
      <c r="DN436" s="35"/>
      <c r="DO436" s="35"/>
      <c r="DP436" s="35"/>
      <c r="DQ436" s="35"/>
      <c r="DR436" s="35"/>
      <c r="DS436" s="35"/>
      <c r="DT436" s="35"/>
      <c r="DU436" s="35"/>
      <c r="DV436" s="35"/>
      <c r="DW436" s="35"/>
      <c r="DX436" s="35"/>
      <c r="DY436" s="35"/>
      <c r="DZ436" s="35"/>
      <c r="EA436" s="35"/>
      <c r="EB436" s="35"/>
      <c r="EC436" s="35"/>
      <c r="ED436" s="35"/>
      <c r="EE436" s="35"/>
      <c r="EF436" s="35"/>
      <c r="EG436" s="35"/>
      <c r="EH436" s="35"/>
      <c r="EI436" s="35"/>
      <c r="EJ436" s="35"/>
      <c r="EK436" s="35"/>
      <c r="EL436" s="35"/>
      <c r="EM436" s="35"/>
      <c r="EN436" s="35"/>
      <c r="EO436" s="35"/>
      <c r="EP436" s="35"/>
      <c r="EQ436" s="35"/>
      <c r="ER436" s="35"/>
      <c r="ES436" s="35"/>
      <c r="ET436" s="35"/>
      <c r="EU436" s="35"/>
      <c r="EV436" s="35"/>
      <c r="EW436" s="35"/>
      <c r="EX436" s="35"/>
      <c r="EY436" s="35"/>
      <c r="EZ436" s="35"/>
      <c r="FA436" s="35"/>
      <c r="FB436" s="35"/>
      <c r="FC436" s="35"/>
      <c r="FD436" s="35"/>
      <c r="FE436" s="35"/>
      <c r="FF436" s="35"/>
      <c r="FG436" s="35"/>
      <c r="FH436" s="35"/>
      <c r="FI436" s="35"/>
      <c r="FJ436" s="35"/>
      <c r="FK436" s="35"/>
      <c r="FL436" s="35"/>
      <c r="FM436" s="35"/>
      <c r="FN436" s="35"/>
      <c r="FO436" s="35"/>
      <c r="FP436" s="35"/>
      <c r="FQ436" s="35"/>
      <c r="FR436" s="35"/>
      <c r="FS436" s="35"/>
      <c r="FT436" s="35"/>
      <c r="FU436" s="35"/>
      <c r="FV436" s="35"/>
      <c r="FW436" s="35"/>
      <c r="FX436" s="35"/>
      <c r="FY436" s="35"/>
      <c r="FZ436" s="35"/>
      <c r="GA436" s="35"/>
      <c r="GB436" s="35"/>
      <c r="GC436" s="35"/>
      <c r="GD436" s="35"/>
      <c r="GE436" s="35"/>
      <c r="GF436" s="35"/>
      <c r="GG436" s="35"/>
      <c r="GH436" s="35"/>
      <c r="GI436" s="35"/>
      <c r="GJ436" s="35"/>
      <c r="GK436" s="35"/>
      <c r="GL436" s="35"/>
      <c r="GM436" s="35"/>
      <c r="GN436" s="35"/>
      <c r="GO436" s="35"/>
      <c r="GP436" s="35"/>
      <c r="GQ436" s="35"/>
      <c r="GR436" s="35"/>
      <c r="GS436" s="35"/>
      <c r="GT436" s="35"/>
      <c r="GU436" s="35"/>
      <c r="GV436" s="35"/>
      <c r="GW436" s="35"/>
      <c r="GX436" s="35"/>
      <c r="GY436" s="35"/>
      <c r="GZ436" s="35"/>
      <c r="HA436" s="35"/>
      <c r="HB436" s="35"/>
      <c r="HC436" s="35"/>
      <c r="HD436" s="35"/>
      <c r="HE436" s="35"/>
      <c r="HF436" s="35"/>
      <c r="HG436" s="35"/>
      <c r="HH436" s="35"/>
      <c r="HI436" s="35"/>
      <c r="HJ436" s="35"/>
      <c r="HK436" s="35"/>
      <c r="HL436" s="35"/>
      <c r="HM436" s="35"/>
      <c r="HN436" s="35"/>
      <c r="HO436" s="35"/>
      <c r="HP436" s="35"/>
      <c r="HQ436" s="35"/>
      <c r="HR436" s="35"/>
      <c r="HS436" s="35"/>
      <c r="HT436" s="35"/>
      <c r="HU436" s="35"/>
      <c r="HV436" s="35"/>
      <c r="HW436" s="35"/>
      <c r="HX436" s="35"/>
      <c r="HY436" s="35"/>
      <c r="HZ436" s="35"/>
      <c r="IA436" s="35"/>
      <c r="IB436" s="35"/>
      <c r="IC436" s="35"/>
      <c r="ID436" s="35"/>
      <c r="IE436" s="35"/>
      <c r="IF436" s="35"/>
      <c r="IG436" s="35"/>
      <c r="IH436" s="35"/>
      <c r="II436" s="35"/>
      <c r="IJ436" s="35"/>
      <c r="IK436" s="35"/>
      <c r="IL436" s="35"/>
      <c r="IM436" s="35"/>
      <c r="IN436" s="35"/>
      <c r="IO436" s="35"/>
      <c r="IP436" s="35"/>
      <c r="IQ436" s="35"/>
      <c r="IR436" s="35"/>
      <c r="IS436" s="35"/>
      <c r="IT436" s="35"/>
    </row>
    <row r="437" spans="1:254" s="36" customFormat="1">
      <c r="A437" s="23"/>
      <c r="B437" s="46"/>
      <c r="C437" s="46"/>
      <c r="D437" s="46"/>
      <c r="E437" s="12" t="s">
        <v>374</v>
      </c>
      <c r="F437" s="77" t="s">
        <v>380</v>
      </c>
      <c r="G437" s="26">
        <v>57971</v>
      </c>
      <c r="H437" s="26"/>
      <c r="I437" s="21"/>
      <c r="J437" s="34"/>
      <c r="K437" s="34"/>
      <c r="L437" s="34"/>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c r="DK437" s="35"/>
      <c r="DL437" s="35"/>
      <c r="DM437" s="35"/>
      <c r="DN437" s="35"/>
      <c r="DO437" s="35"/>
      <c r="DP437" s="35"/>
      <c r="DQ437" s="35"/>
      <c r="DR437" s="35"/>
      <c r="DS437" s="35"/>
      <c r="DT437" s="35"/>
      <c r="DU437" s="35"/>
      <c r="DV437" s="35"/>
      <c r="DW437" s="35"/>
      <c r="DX437" s="35"/>
      <c r="DY437" s="35"/>
      <c r="DZ437" s="35"/>
      <c r="EA437" s="35"/>
      <c r="EB437" s="35"/>
      <c r="EC437" s="35"/>
      <c r="ED437" s="35"/>
      <c r="EE437" s="35"/>
      <c r="EF437" s="35"/>
      <c r="EG437" s="35"/>
      <c r="EH437" s="35"/>
      <c r="EI437" s="35"/>
      <c r="EJ437" s="35"/>
      <c r="EK437" s="35"/>
      <c r="EL437" s="35"/>
      <c r="EM437" s="35"/>
      <c r="EN437" s="35"/>
      <c r="EO437" s="35"/>
      <c r="EP437" s="35"/>
      <c r="EQ437" s="35"/>
      <c r="ER437" s="35"/>
      <c r="ES437" s="35"/>
      <c r="ET437" s="35"/>
      <c r="EU437" s="35"/>
      <c r="EV437" s="35"/>
      <c r="EW437" s="35"/>
      <c r="EX437" s="35"/>
      <c r="EY437" s="35"/>
      <c r="EZ437" s="35"/>
      <c r="FA437" s="35"/>
      <c r="FB437" s="35"/>
      <c r="FC437" s="35"/>
      <c r="FD437" s="35"/>
      <c r="FE437" s="35"/>
      <c r="FF437" s="35"/>
      <c r="FG437" s="35"/>
      <c r="FH437" s="35"/>
      <c r="FI437" s="35"/>
      <c r="FJ437" s="35"/>
      <c r="FK437" s="35"/>
      <c r="FL437" s="35"/>
      <c r="FM437" s="35"/>
      <c r="FN437" s="35"/>
      <c r="FO437" s="35"/>
      <c r="FP437" s="35"/>
      <c r="FQ437" s="35"/>
      <c r="FR437" s="35"/>
      <c r="FS437" s="35"/>
      <c r="FT437" s="35"/>
      <c r="FU437" s="35"/>
      <c r="FV437" s="35"/>
      <c r="FW437" s="35"/>
      <c r="FX437" s="35"/>
      <c r="FY437" s="35"/>
      <c r="FZ437" s="35"/>
      <c r="GA437" s="35"/>
      <c r="GB437" s="35"/>
      <c r="GC437" s="35"/>
      <c r="GD437" s="35"/>
      <c r="GE437" s="35"/>
      <c r="GF437" s="35"/>
      <c r="GG437" s="35"/>
      <c r="GH437" s="35"/>
      <c r="GI437" s="35"/>
      <c r="GJ437" s="35"/>
      <c r="GK437" s="35"/>
      <c r="GL437" s="35"/>
      <c r="GM437" s="35"/>
      <c r="GN437" s="35"/>
      <c r="GO437" s="35"/>
      <c r="GP437" s="35"/>
      <c r="GQ437" s="35"/>
      <c r="GR437" s="35"/>
      <c r="GS437" s="35"/>
      <c r="GT437" s="35"/>
      <c r="GU437" s="35"/>
      <c r="GV437" s="35"/>
      <c r="GW437" s="35"/>
      <c r="GX437" s="35"/>
      <c r="GY437" s="35"/>
      <c r="GZ437" s="35"/>
      <c r="HA437" s="35"/>
      <c r="HB437" s="35"/>
      <c r="HC437" s="35"/>
      <c r="HD437" s="35"/>
      <c r="HE437" s="35"/>
      <c r="HF437" s="35"/>
      <c r="HG437" s="35"/>
      <c r="HH437" s="35"/>
      <c r="HI437" s="35"/>
      <c r="HJ437" s="35"/>
      <c r="HK437" s="35"/>
      <c r="HL437" s="35"/>
      <c r="HM437" s="35"/>
      <c r="HN437" s="35"/>
      <c r="HO437" s="35"/>
      <c r="HP437" s="35"/>
      <c r="HQ437" s="35"/>
      <c r="HR437" s="35"/>
      <c r="HS437" s="35"/>
      <c r="HT437" s="35"/>
      <c r="HU437" s="35"/>
      <c r="HV437" s="35"/>
      <c r="HW437" s="35"/>
      <c r="HX437" s="35"/>
      <c r="HY437" s="35"/>
      <c r="HZ437" s="35"/>
      <c r="IA437" s="35"/>
      <c r="IB437" s="35"/>
      <c r="IC437" s="35"/>
      <c r="ID437" s="35"/>
      <c r="IE437" s="35"/>
      <c r="IF437" s="35"/>
      <c r="IG437" s="35"/>
      <c r="IH437" s="35"/>
      <c r="II437" s="35"/>
      <c r="IJ437" s="35"/>
      <c r="IK437" s="35"/>
      <c r="IL437" s="35"/>
      <c r="IM437" s="35"/>
      <c r="IN437" s="35"/>
      <c r="IO437" s="35"/>
      <c r="IP437" s="35"/>
      <c r="IQ437" s="35"/>
      <c r="IR437" s="35"/>
      <c r="IS437" s="35"/>
      <c r="IT437" s="35"/>
    </row>
    <row r="438" spans="1:254" s="36" customFormat="1">
      <c r="A438" s="23"/>
      <c r="B438" s="46"/>
      <c r="C438" s="46"/>
      <c r="D438" s="46"/>
      <c r="E438" s="12" t="s">
        <v>374</v>
      </c>
      <c r="F438" s="77" t="s">
        <v>381</v>
      </c>
      <c r="G438" s="26">
        <v>24969</v>
      </c>
      <c r="H438" s="26"/>
      <c r="I438" s="21"/>
      <c r="J438" s="34"/>
      <c r="K438" s="34"/>
      <c r="L438" s="34"/>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c r="DK438" s="35"/>
      <c r="DL438" s="35"/>
      <c r="DM438" s="35"/>
      <c r="DN438" s="35"/>
      <c r="DO438" s="35"/>
      <c r="DP438" s="35"/>
      <c r="DQ438" s="35"/>
      <c r="DR438" s="35"/>
      <c r="DS438" s="35"/>
      <c r="DT438" s="35"/>
      <c r="DU438" s="35"/>
      <c r="DV438" s="35"/>
      <c r="DW438" s="35"/>
      <c r="DX438" s="35"/>
      <c r="DY438" s="35"/>
      <c r="DZ438" s="35"/>
      <c r="EA438" s="35"/>
      <c r="EB438" s="35"/>
      <c r="EC438" s="35"/>
      <c r="ED438" s="35"/>
      <c r="EE438" s="35"/>
      <c r="EF438" s="35"/>
      <c r="EG438" s="35"/>
      <c r="EH438" s="35"/>
      <c r="EI438" s="35"/>
      <c r="EJ438" s="35"/>
      <c r="EK438" s="35"/>
      <c r="EL438" s="35"/>
      <c r="EM438" s="35"/>
      <c r="EN438" s="35"/>
      <c r="EO438" s="35"/>
      <c r="EP438" s="35"/>
      <c r="EQ438" s="35"/>
      <c r="ER438" s="35"/>
      <c r="ES438" s="35"/>
      <c r="ET438" s="35"/>
      <c r="EU438" s="35"/>
      <c r="EV438" s="35"/>
      <c r="EW438" s="35"/>
      <c r="EX438" s="35"/>
      <c r="EY438" s="35"/>
      <c r="EZ438" s="35"/>
      <c r="FA438" s="35"/>
      <c r="FB438" s="35"/>
      <c r="FC438" s="35"/>
      <c r="FD438" s="35"/>
      <c r="FE438" s="35"/>
      <c r="FF438" s="35"/>
      <c r="FG438" s="35"/>
      <c r="FH438" s="35"/>
      <c r="FI438" s="35"/>
      <c r="FJ438" s="35"/>
      <c r="FK438" s="35"/>
      <c r="FL438" s="35"/>
      <c r="FM438" s="35"/>
      <c r="FN438" s="35"/>
      <c r="FO438" s="35"/>
      <c r="FP438" s="35"/>
      <c r="FQ438" s="35"/>
      <c r="FR438" s="35"/>
      <c r="FS438" s="35"/>
      <c r="FT438" s="35"/>
      <c r="FU438" s="35"/>
      <c r="FV438" s="35"/>
      <c r="FW438" s="35"/>
      <c r="FX438" s="35"/>
      <c r="FY438" s="35"/>
      <c r="FZ438" s="35"/>
      <c r="GA438" s="35"/>
      <c r="GB438" s="35"/>
      <c r="GC438" s="35"/>
      <c r="GD438" s="35"/>
      <c r="GE438" s="35"/>
      <c r="GF438" s="35"/>
      <c r="GG438" s="35"/>
      <c r="GH438" s="35"/>
      <c r="GI438" s="35"/>
      <c r="GJ438" s="35"/>
      <c r="GK438" s="35"/>
      <c r="GL438" s="35"/>
      <c r="GM438" s="35"/>
      <c r="GN438" s="35"/>
      <c r="GO438" s="35"/>
      <c r="GP438" s="35"/>
      <c r="GQ438" s="35"/>
      <c r="GR438" s="35"/>
      <c r="GS438" s="35"/>
      <c r="GT438" s="35"/>
      <c r="GU438" s="35"/>
      <c r="GV438" s="35"/>
      <c r="GW438" s="35"/>
      <c r="GX438" s="35"/>
      <c r="GY438" s="35"/>
      <c r="GZ438" s="35"/>
      <c r="HA438" s="35"/>
      <c r="HB438" s="35"/>
      <c r="HC438" s="35"/>
      <c r="HD438" s="35"/>
      <c r="HE438" s="35"/>
      <c r="HF438" s="35"/>
      <c r="HG438" s="35"/>
      <c r="HH438" s="35"/>
      <c r="HI438" s="35"/>
      <c r="HJ438" s="35"/>
      <c r="HK438" s="35"/>
      <c r="HL438" s="35"/>
      <c r="HM438" s="35"/>
      <c r="HN438" s="35"/>
      <c r="HO438" s="35"/>
      <c r="HP438" s="35"/>
      <c r="HQ438" s="35"/>
      <c r="HR438" s="35"/>
      <c r="HS438" s="35"/>
      <c r="HT438" s="35"/>
      <c r="HU438" s="35"/>
      <c r="HV438" s="35"/>
      <c r="HW438" s="35"/>
      <c r="HX438" s="35"/>
      <c r="HY438" s="35"/>
      <c r="HZ438" s="35"/>
      <c r="IA438" s="35"/>
      <c r="IB438" s="35"/>
      <c r="IC438" s="35"/>
      <c r="ID438" s="35"/>
      <c r="IE438" s="35"/>
      <c r="IF438" s="35"/>
      <c r="IG438" s="35"/>
      <c r="IH438" s="35"/>
      <c r="II438" s="35"/>
      <c r="IJ438" s="35"/>
      <c r="IK438" s="35"/>
      <c r="IL438" s="35"/>
      <c r="IM438" s="35"/>
      <c r="IN438" s="35"/>
      <c r="IO438" s="35"/>
      <c r="IP438" s="35"/>
      <c r="IQ438" s="35"/>
      <c r="IR438" s="35"/>
      <c r="IS438" s="35"/>
      <c r="IT438" s="35"/>
    </row>
    <row r="439" spans="1:254" s="36" customFormat="1">
      <c r="A439" s="23"/>
      <c r="B439" s="46"/>
      <c r="C439" s="46"/>
      <c r="D439" s="46"/>
      <c r="E439" s="12" t="s">
        <v>374</v>
      </c>
      <c r="F439" s="77" t="s">
        <v>382</v>
      </c>
      <c r="G439" s="26">
        <v>27100.5</v>
      </c>
      <c r="H439" s="26"/>
      <c r="I439" s="21"/>
      <c r="J439" s="34"/>
      <c r="K439" s="34"/>
      <c r="L439" s="34"/>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35"/>
      <c r="DR439" s="35"/>
      <c r="DS439" s="35"/>
      <c r="DT439" s="35"/>
      <c r="DU439" s="35"/>
      <c r="DV439" s="35"/>
      <c r="DW439" s="35"/>
      <c r="DX439" s="35"/>
      <c r="DY439" s="35"/>
      <c r="DZ439" s="35"/>
      <c r="EA439" s="35"/>
      <c r="EB439" s="35"/>
      <c r="EC439" s="35"/>
      <c r="ED439" s="35"/>
      <c r="EE439" s="35"/>
      <c r="EF439" s="35"/>
      <c r="EG439" s="35"/>
      <c r="EH439" s="35"/>
      <c r="EI439" s="35"/>
      <c r="EJ439" s="35"/>
      <c r="EK439" s="35"/>
      <c r="EL439" s="35"/>
      <c r="EM439" s="35"/>
      <c r="EN439" s="35"/>
      <c r="EO439" s="35"/>
      <c r="EP439" s="35"/>
      <c r="EQ439" s="35"/>
      <c r="ER439" s="35"/>
      <c r="ES439" s="35"/>
      <c r="ET439" s="35"/>
      <c r="EU439" s="35"/>
      <c r="EV439" s="35"/>
      <c r="EW439" s="35"/>
      <c r="EX439" s="35"/>
      <c r="EY439" s="35"/>
      <c r="EZ439" s="35"/>
      <c r="FA439" s="35"/>
      <c r="FB439" s="35"/>
      <c r="FC439" s="35"/>
      <c r="FD439" s="35"/>
      <c r="FE439" s="35"/>
      <c r="FF439" s="35"/>
      <c r="FG439" s="35"/>
      <c r="FH439" s="35"/>
      <c r="FI439" s="35"/>
      <c r="FJ439" s="35"/>
      <c r="FK439" s="35"/>
      <c r="FL439" s="35"/>
      <c r="FM439" s="35"/>
      <c r="FN439" s="35"/>
      <c r="FO439" s="35"/>
      <c r="FP439" s="35"/>
      <c r="FQ439" s="35"/>
      <c r="FR439" s="35"/>
      <c r="FS439" s="35"/>
      <c r="FT439" s="35"/>
      <c r="FU439" s="35"/>
      <c r="FV439" s="35"/>
      <c r="FW439" s="35"/>
      <c r="FX439" s="35"/>
      <c r="FY439" s="35"/>
      <c r="FZ439" s="35"/>
      <c r="GA439" s="35"/>
      <c r="GB439" s="35"/>
      <c r="GC439" s="35"/>
      <c r="GD439" s="35"/>
      <c r="GE439" s="35"/>
      <c r="GF439" s="35"/>
      <c r="GG439" s="35"/>
      <c r="GH439" s="35"/>
      <c r="GI439" s="35"/>
      <c r="GJ439" s="35"/>
      <c r="GK439" s="35"/>
      <c r="GL439" s="35"/>
      <c r="GM439" s="35"/>
      <c r="GN439" s="35"/>
      <c r="GO439" s="35"/>
      <c r="GP439" s="35"/>
      <c r="GQ439" s="35"/>
      <c r="GR439" s="35"/>
      <c r="GS439" s="35"/>
      <c r="GT439" s="35"/>
      <c r="GU439" s="35"/>
      <c r="GV439" s="35"/>
      <c r="GW439" s="35"/>
      <c r="GX439" s="35"/>
      <c r="GY439" s="35"/>
      <c r="GZ439" s="35"/>
      <c r="HA439" s="35"/>
      <c r="HB439" s="35"/>
      <c r="HC439" s="35"/>
      <c r="HD439" s="35"/>
      <c r="HE439" s="35"/>
      <c r="HF439" s="35"/>
      <c r="HG439" s="35"/>
      <c r="HH439" s="35"/>
      <c r="HI439" s="35"/>
      <c r="HJ439" s="35"/>
      <c r="HK439" s="35"/>
      <c r="HL439" s="35"/>
      <c r="HM439" s="35"/>
      <c r="HN439" s="35"/>
      <c r="HO439" s="35"/>
      <c r="HP439" s="35"/>
      <c r="HQ439" s="35"/>
      <c r="HR439" s="35"/>
      <c r="HS439" s="35"/>
      <c r="HT439" s="35"/>
      <c r="HU439" s="35"/>
      <c r="HV439" s="35"/>
      <c r="HW439" s="35"/>
      <c r="HX439" s="35"/>
      <c r="HY439" s="35"/>
      <c r="HZ439" s="35"/>
      <c r="IA439" s="35"/>
      <c r="IB439" s="35"/>
      <c r="IC439" s="35"/>
      <c r="ID439" s="35"/>
      <c r="IE439" s="35"/>
      <c r="IF439" s="35"/>
      <c r="IG439" s="35"/>
      <c r="IH439" s="35"/>
      <c r="II439" s="35"/>
      <c r="IJ439" s="35"/>
      <c r="IK439" s="35"/>
      <c r="IL439" s="35"/>
      <c r="IM439" s="35"/>
      <c r="IN439" s="35"/>
      <c r="IO439" s="35"/>
      <c r="IP439" s="35"/>
      <c r="IQ439" s="35"/>
      <c r="IR439" s="35"/>
      <c r="IS439" s="35"/>
      <c r="IT439" s="35"/>
    </row>
    <row r="440" spans="1:254" s="36" customFormat="1">
      <c r="A440" s="23"/>
      <c r="B440" s="46"/>
      <c r="C440" s="46"/>
      <c r="D440" s="46"/>
      <c r="E440" s="12" t="s">
        <v>374</v>
      </c>
      <c r="F440" s="77" t="s">
        <v>383</v>
      </c>
      <c r="G440" s="26">
        <v>11947.5</v>
      </c>
      <c r="H440" s="26"/>
      <c r="I440" s="21"/>
      <c r="J440" s="34"/>
      <c r="K440" s="34"/>
      <c r="L440" s="34"/>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5"/>
      <c r="EA440" s="35"/>
      <c r="EB440" s="35"/>
      <c r="EC440" s="35"/>
      <c r="ED440" s="35"/>
      <c r="EE440" s="35"/>
      <c r="EF440" s="35"/>
      <c r="EG440" s="35"/>
      <c r="EH440" s="35"/>
      <c r="EI440" s="35"/>
      <c r="EJ440" s="35"/>
      <c r="EK440" s="35"/>
      <c r="EL440" s="35"/>
      <c r="EM440" s="35"/>
      <c r="EN440" s="35"/>
      <c r="EO440" s="35"/>
      <c r="EP440" s="35"/>
      <c r="EQ440" s="35"/>
      <c r="ER440" s="35"/>
      <c r="ES440" s="35"/>
      <c r="ET440" s="35"/>
      <c r="EU440" s="35"/>
      <c r="EV440" s="35"/>
      <c r="EW440" s="35"/>
      <c r="EX440" s="35"/>
      <c r="EY440" s="35"/>
      <c r="EZ440" s="35"/>
      <c r="FA440" s="35"/>
      <c r="FB440" s="35"/>
      <c r="FC440" s="35"/>
      <c r="FD440" s="35"/>
      <c r="FE440" s="35"/>
      <c r="FF440" s="35"/>
      <c r="FG440" s="35"/>
      <c r="FH440" s="35"/>
      <c r="FI440" s="35"/>
      <c r="FJ440" s="35"/>
      <c r="FK440" s="35"/>
      <c r="FL440" s="35"/>
      <c r="FM440" s="35"/>
      <c r="FN440" s="35"/>
      <c r="FO440" s="35"/>
      <c r="FP440" s="35"/>
      <c r="FQ440" s="35"/>
      <c r="FR440" s="35"/>
      <c r="FS440" s="35"/>
      <c r="FT440" s="35"/>
      <c r="FU440" s="35"/>
      <c r="FV440" s="35"/>
      <c r="FW440" s="35"/>
      <c r="FX440" s="35"/>
      <c r="FY440" s="35"/>
      <c r="FZ440" s="35"/>
      <c r="GA440" s="35"/>
      <c r="GB440" s="35"/>
      <c r="GC440" s="35"/>
      <c r="GD440" s="35"/>
      <c r="GE440" s="35"/>
      <c r="GF440" s="35"/>
      <c r="GG440" s="35"/>
      <c r="GH440" s="35"/>
      <c r="GI440" s="35"/>
      <c r="GJ440" s="35"/>
      <c r="GK440" s="35"/>
      <c r="GL440" s="35"/>
      <c r="GM440" s="35"/>
      <c r="GN440" s="35"/>
      <c r="GO440" s="35"/>
      <c r="GP440" s="35"/>
      <c r="GQ440" s="35"/>
      <c r="GR440" s="35"/>
      <c r="GS440" s="35"/>
      <c r="GT440" s="35"/>
      <c r="GU440" s="35"/>
      <c r="GV440" s="35"/>
      <c r="GW440" s="35"/>
      <c r="GX440" s="35"/>
      <c r="GY440" s="35"/>
      <c r="GZ440" s="35"/>
      <c r="HA440" s="35"/>
      <c r="HB440" s="35"/>
      <c r="HC440" s="35"/>
      <c r="HD440" s="35"/>
      <c r="HE440" s="35"/>
      <c r="HF440" s="35"/>
      <c r="HG440" s="35"/>
      <c r="HH440" s="35"/>
      <c r="HI440" s="35"/>
      <c r="HJ440" s="35"/>
      <c r="HK440" s="35"/>
      <c r="HL440" s="35"/>
      <c r="HM440" s="35"/>
      <c r="HN440" s="35"/>
      <c r="HO440" s="35"/>
      <c r="HP440" s="35"/>
      <c r="HQ440" s="35"/>
      <c r="HR440" s="35"/>
      <c r="HS440" s="35"/>
      <c r="HT440" s="35"/>
      <c r="HU440" s="35"/>
      <c r="HV440" s="35"/>
      <c r="HW440" s="35"/>
      <c r="HX440" s="35"/>
      <c r="HY440" s="35"/>
      <c r="HZ440" s="35"/>
      <c r="IA440" s="35"/>
      <c r="IB440" s="35"/>
      <c r="IC440" s="35"/>
      <c r="ID440" s="35"/>
      <c r="IE440" s="35"/>
      <c r="IF440" s="35"/>
      <c r="IG440" s="35"/>
      <c r="IH440" s="35"/>
      <c r="II440" s="35"/>
      <c r="IJ440" s="35"/>
      <c r="IK440" s="35"/>
      <c r="IL440" s="35"/>
      <c r="IM440" s="35"/>
      <c r="IN440" s="35"/>
      <c r="IO440" s="35"/>
      <c r="IP440" s="35"/>
      <c r="IQ440" s="35"/>
      <c r="IR440" s="35"/>
      <c r="IS440" s="35"/>
      <c r="IT440" s="35"/>
    </row>
    <row r="441" spans="1:254" s="36" customFormat="1">
      <c r="A441" s="23"/>
      <c r="B441" s="46"/>
      <c r="C441" s="46"/>
      <c r="D441" s="46"/>
      <c r="E441" s="14" t="s">
        <v>409</v>
      </c>
      <c r="F441" s="112"/>
      <c r="G441" s="94">
        <v>540000</v>
      </c>
      <c r="H441" s="94">
        <v>538767.93000000005</v>
      </c>
      <c r="I441" s="94">
        <f>G441-H441</f>
        <v>1232.0699999999488</v>
      </c>
      <c r="J441" s="94"/>
      <c r="K441" s="94"/>
      <c r="L441" s="94"/>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c r="DU441" s="35"/>
      <c r="DV441" s="35"/>
      <c r="DW441" s="35"/>
      <c r="DX441" s="35"/>
      <c r="DY441" s="35"/>
      <c r="DZ441" s="35"/>
      <c r="EA441" s="35"/>
      <c r="EB441" s="35"/>
      <c r="EC441" s="35"/>
      <c r="ED441" s="35"/>
      <c r="EE441" s="35"/>
      <c r="EF441" s="35"/>
      <c r="EG441" s="35"/>
      <c r="EH441" s="35"/>
      <c r="EI441" s="35"/>
      <c r="EJ441" s="35"/>
      <c r="EK441" s="35"/>
      <c r="EL441" s="35"/>
      <c r="EM441" s="35"/>
      <c r="EN441" s="35"/>
      <c r="EO441" s="35"/>
      <c r="EP441" s="35"/>
      <c r="EQ441" s="35"/>
      <c r="ER441" s="35"/>
      <c r="ES441" s="35"/>
      <c r="ET441" s="35"/>
      <c r="EU441" s="35"/>
      <c r="EV441" s="35"/>
      <c r="EW441" s="35"/>
      <c r="EX441" s="35"/>
      <c r="EY441" s="35"/>
      <c r="EZ441" s="35"/>
      <c r="FA441" s="35"/>
      <c r="FB441" s="35"/>
      <c r="FC441" s="35"/>
      <c r="FD441" s="35"/>
      <c r="FE441" s="35"/>
      <c r="FF441" s="35"/>
      <c r="FG441" s="35"/>
      <c r="FH441" s="35"/>
      <c r="FI441" s="35"/>
      <c r="FJ441" s="35"/>
      <c r="FK441" s="35"/>
      <c r="FL441" s="35"/>
      <c r="FM441" s="35"/>
      <c r="FN441" s="35"/>
      <c r="FO441" s="35"/>
      <c r="FP441" s="35"/>
      <c r="FQ441" s="35"/>
      <c r="FR441" s="35"/>
      <c r="FS441" s="35"/>
      <c r="FT441" s="35"/>
      <c r="FU441" s="35"/>
      <c r="FV441" s="35"/>
      <c r="FW441" s="35"/>
      <c r="FX441" s="35"/>
      <c r="FY441" s="35"/>
      <c r="FZ441" s="35"/>
      <c r="GA441" s="35"/>
      <c r="GB441" s="35"/>
      <c r="GC441" s="35"/>
      <c r="GD441" s="35"/>
      <c r="GE441" s="35"/>
      <c r="GF441" s="35"/>
      <c r="GG441" s="35"/>
      <c r="GH441" s="35"/>
      <c r="GI441" s="35"/>
      <c r="GJ441" s="35"/>
      <c r="GK441" s="35"/>
      <c r="GL441" s="35"/>
      <c r="GM441" s="35"/>
      <c r="GN441" s="35"/>
      <c r="GO441" s="35"/>
      <c r="GP441" s="35"/>
      <c r="GQ441" s="35"/>
      <c r="GR441" s="35"/>
      <c r="GS441" s="35"/>
      <c r="GT441" s="35"/>
      <c r="GU441" s="35"/>
      <c r="GV441" s="35"/>
      <c r="GW441" s="35"/>
      <c r="GX441" s="35"/>
      <c r="GY441" s="35"/>
      <c r="GZ441" s="35"/>
      <c r="HA441" s="35"/>
      <c r="HB441" s="35"/>
      <c r="HC441" s="35"/>
      <c r="HD441" s="35"/>
      <c r="HE441" s="35"/>
      <c r="HF441" s="35"/>
      <c r="HG441" s="35"/>
      <c r="HH441" s="35"/>
      <c r="HI441" s="35"/>
      <c r="HJ441" s="35"/>
      <c r="HK441" s="35"/>
      <c r="HL441" s="35"/>
      <c r="HM441" s="35"/>
      <c r="HN441" s="35"/>
      <c r="HO441" s="35"/>
      <c r="HP441" s="35"/>
      <c r="HQ441" s="35"/>
      <c r="HR441" s="35"/>
      <c r="HS441" s="35"/>
      <c r="HT441" s="35"/>
      <c r="HU441" s="35"/>
      <c r="HV441" s="35"/>
      <c r="HW441" s="35"/>
      <c r="HX441" s="35"/>
      <c r="HY441" s="35"/>
      <c r="HZ441" s="35"/>
      <c r="IA441" s="35"/>
      <c r="IB441" s="35"/>
      <c r="IC441" s="35"/>
      <c r="ID441" s="35"/>
      <c r="IE441" s="35"/>
      <c r="IF441" s="35"/>
      <c r="IG441" s="35"/>
      <c r="IH441" s="35"/>
      <c r="II441" s="35"/>
      <c r="IJ441" s="35"/>
      <c r="IK441" s="35"/>
      <c r="IL441" s="35"/>
      <c r="IM441" s="35"/>
      <c r="IN441" s="35"/>
      <c r="IO441" s="35"/>
      <c r="IP441" s="35"/>
      <c r="IQ441" s="35"/>
      <c r="IR441" s="35"/>
      <c r="IS441" s="35"/>
      <c r="IT441" s="35"/>
    </row>
    <row r="442" spans="1:254" s="36" customFormat="1" ht="118.8">
      <c r="A442" s="23"/>
      <c r="B442" s="46" t="s">
        <v>384</v>
      </c>
      <c r="C442" s="47" t="s">
        <v>385</v>
      </c>
      <c r="D442" s="46" t="s">
        <v>386</v>
      </c>
      <c r="E442" s="12" t="s">
        <v>387</v>
      </c>
      <c r="F442" s="77" t="s">
        <v>388</v>
      </c>
      <c r="G442" s="26">
        <v>18338.64</v>
      </c>
      <c r="H442" s="24"/>
      <c r="I442" s="21"/>
      <c r="J442" s="34"/>
      <c r="K442" s="34"/>
      <c r="L442" s="34"/>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35"/>
      <c r="DR442" s="35"/>
      <c r="DS442" s="35"/>
      <c r="DT442" s="35"/>
      <c r="DU442" s="35"/>
      <c r="DV442" s="35"/>
      <c r="DW442" s="35"/>
      <c r="DX442" s="35"/>
      <c r="DY442" s="35"/>
      <c r="DZ442" s="35"/>
      <c r="EA442" s="35"/>
      <c r="EB442" s="35"/>
      <c r="EC442" s="35"/>
      <c r="ED442" s="35"/>
      <c r="EE442" s="35"/>
      <c r="EF442" s="35"/>
      <c r="EG442" s="35"/>
      <c r="EH442" s="35"/>
      <c r="EI442" s="35"/>
      <c r="EJ442" s="35"/>
      <c r="EK442" s="35"/>
      <c r="EL442" s="35"/>
      <c r="EM442" s="35"/>
      <c r="EN442" s="35"/>
      <c r="EO442" s="35"/>
      <c r="EP442" s="35"/>
      <c r="EQ442" s="35"/>
      <c r="ER442" s="35"/>
      <c r="ES442" s="35"/>
      <c r="ET442" s="35"/>
      <c r="EU442" s="35"/>
      <c r="EV442" s="35"/>
      <c r="EW442" s="35"/>
      <c r="EX442" s="35"/>
      <c r="EY442" s="35"/>
      <c r="EZ442" s="35"/>
      <c r="FA442" s="35"/>
      <c r="FB442" s="35"/>
      <c r="FC442" s="35"/>
      <c r="FD442" s="35"/>
      <c r="FE442" s="35"/>
      <c r="FF442" s="35"/>
      <c r="FG442" s="35"/>
      <c r="FH442" s="35"/>
      <c r="FI442" s="35"/>
      <c r="FJ442" s="35"/>
      <c r="FK442" s="35"/>
      <c r="FL442" s="35"/>
      <c r="FM442" s="35"/>
      <c r="FN442" s="35"/>
      <c r="FO442" s="35"/>
      <c r="FP442" s="35"/>
      <c r="FQ442" s="35"/>
      <c r="FR442" s="35"/>
      <c r="FS442" s="35"/>
      <c r="FT442" s="35"/>
      <c r="FU442" s="35"/>
      <c r="FV442" s="35"/>
      <c r="FW442" s="35"/>
      <c r="FX442" s="35"/>
      <c r="FY442" s="35"/>
      <c r="FZ442" s="35"/>
      <c r="GA442" s="35"/>
      <c r="GB442" s="35"/>
      <c r="GC442" s="35"/>
      <c r="GD442" s="35"/>
      <c r="GE442" s="35"/>
      <c r="GF442" s="35"/>
      <c r="GG442" s="35"/>
      <c r="GH442" s="35"/>
      <c r="GI442" s="35"/>
      <c r="GJ442" s="35"/>
      <c r="GK442" s="35"/>
      <c r="GL442" s="35"/>
      <c r="GM442" s="35"/>
      <c r="GN442" s="35"/>
      <c r="GO442" s="35"/>
      <c r="GP442" s="35"/>
      <c r="GQ442" s="35"/>
      <c r="GR442" s="35"/>
      <c r="GS442" s="35"/>
      <c r="GT442" s="35"/>
      <c r="GU442" s="35"/>
      <c r="GV442" s="35"/>
      <c r="GW442" s="35"/>
      <c r="GX442" s="35"/>
      <c r="GY442" s="35"/>
      <c r="GZ442" s="35"/>
      <c r="HA442" s="35"/>
      <c r="HB442" s="35"/>
      <c r="HC442" s="35"/>
      <c r="HD442" s="35"/>
      <c r="HE442" s="35"/>
      <c r="HF442" s="35"/>
      <c r="HG442" s="35"/>
      <c r="HH442" s="35"/>
      <c r="HI442" s="35"/>
      <c r="HJ442" s="35"/>
      <c r="HK442" s="35"/>
      <c r="HL442" s="35"/>
      <c r="HM442" s="35"/>
      <c r="HN442" s="35"/>
      <c r="HO442" s="35"/>
      <c r="HP442" s="35"/>
      <c r="HQ442" s="35"/>
      <c r="HR442" s="35"/>
      <c r="HS442" s="35"/>
      <c r="HT442" s="35"/>
      <c r="HU442" s="35"/>
      <c r="HV442" s="35"/>
      <c r="HW442" s="35"/>
      <c r="HX442" s="35"/>
      <c r="HY442" s="35"/>
      <c r="HZ442" s="35"/>
      <c r="IA442" s="35"/>
      <c r="IB442" s="35"/>
      <c r="IC442" s="35"/>
      <c r="ID442" s="35"/>
      <c r="IE442" s="35"/>
      <c r="IF442" s="35"/>
      <c r="IG442" s="35"/>
      <c r="IH442" s="35"/>
      <c r="II442" s="35"/>
      <c r="IJ442" s="35"/>
      <c r="IK442" s="35"/>
      <c r="IL442" s="35"/>
      <c r="IM442" s="35"/>
      <c r="IN442" s="35"/>
      <c r="IO442" s="35"/>
      <c r="IP442" s="35"/>
      <c r="IQ442" s="35"/>
      <c r="IR442" s="35"/>
      <c r="IS442" s="35"/>
      <c r="IT442" s="35"/>
    </row>
    <row r="443" spans="1:254" s="36" customFormat="1">
      <c r="A443" s="23"/>
      <c r="B443" s="46"/>
      <c r="C443" s="46"/>
      <c r="D443" s="46"/>
      <c r="E443" s="12" t="s">
        <v>387</v>
      </c>
      <c r="F443" s="77" t="s">
        <v>389</v>
      </c>
      <c r="G443" s="26">
        <v>18364.5</v>
      </c>
      <c r="H443" s="20"/>
      <c r="I443" s="21"/>
      <c r="J443" s="34"/>
      <c r="K443" s="34"/>
      <c r="L443" s="34"/>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35"/>
      <c r="FO443" s="35"/>
      <c r="FP443" s="35"/>
      <c r="FQ443" s="35"/>
      <c r="FR443" s="35"/>
      <c r="FS443" s="35"/>
      <c r="FT443" s="35"/>
      <c r="FU443" s="35"/>
      <c r="FV443" s="35"/>
      <c r="FW443" s="35"/>
      <c r="FX443" s="35"/>
      <c r="FY443" s="35"/>
      <c r="FZ443" s="35"/>
      <c r="GA443" s="35"/>
      <c r="GB443" s="35"/>
      <c r="GC443" s="35"/>
      <c r="GD443" s="35"/>
      <c r="GE443" s="35"/>
      <c r="GF443" s="35"/>
      <c r="GG443" s="35"/>
      <c r="GH443" s="35"/>
      <c r="GI443" s="35"/>
      <c r="GJ443" s="35"/>
      <c r="GK443" s="35"/>
      <c r="GL443" s="35"/>
      <c r="GM443" s="35"/>
      <c r="GN443" s="35"/>
      <c r="GO443" s="35"/>
      <c r="GP443" s="35"/>
      <c r="GQ443" s="35"/>
      <c r="GR443" s="35"/>
      <c r="GS443" s="35"/>
      <c r="GT443" s="35"/>
      <c r="GU443" s="35"/>
      <c r="GV443" s="35"/>
      <c r="GW443" s="35"/>
      <c r="GX443" s="35"/>
      <c r="GY443" s="35"/>
      <c r="GZ443" s="35"/>
      <c r="HA443" s="35"/>
      <c r="HB443" s="35"/>
      <c r="HC443" s="35"/>
      <c r="HD443" s="35"/>
      <c r="HE443" s="35"/>
      <c r="HF443" s="35"/>
      <c r="HG443" s="35"/>
      <c r="HH443" s="35"/>
      <c r="HI443" s="35"/>
      <c r="HJ443" s="35"/>
      <c r="HK443" s="35"/>
      <c r="HL443" s="35"/>
      <c r="HM443" s="35"/>
      <c r="HN443" s="35"/>
      <c r="HO443" s="35"/>
      <c r="HP443" s="35"/>
      <c r="HQ443" s="35"/>
      <c r="HR443" s="35"/>
      <c r="HS443" s="35"/>
      <c r="HT443" s="35"/>
      <c r="HU443" s="35"/>
      <c r="HV443" s="35"/>
      <c r="HW443" s="35"/>
      <c r="HX443" s="35"/>
      <c r="HY443" s="35"/>
      <c r="HZ443" s="35"/>
      <c r="IA443" s="35"/>
      <c r="IB443" s="35"/>
      <c r="IC443" s="35"/>
      <c r="ID443" s="35"/>
      <c r="IE443" s="35"/>
      <c r="IF443" s="35"/>
      <c r="IG443" s="35"/>
      <c r="IH443" s="35"/>
      <c r="II443" s="35"/>
      <c r="IJ443" s="35"/>
      <c r="IK443" s="35"/>
      <c r="IL443" s="35"/>
      <c r="IM443" s="35"/>
      <c r="IN443" s="35"/>
      <c r="IO443" s="35"/>
      <c r="IP443" s="35"/>
      <c r="IQ443" s="35"/>
      <c r="IR443" s="35"/>
      <c r="IS443" s="35"/>
      <c r="IT443" s="35"/>
    </row>
    <row r="444" spans="1:254" s="36" customFormat="1">
      <c r="A444" s="23"/>
      <c r="B444" s="46"/>
      <c r="C444" s="46"/>
      <c r="D444" s="46"/>
      <c r="E444" s="12" t="s">
        <v>387</v>
      </c>
      <c r="F444" s="77" t="s">
        <v>390</v>
      </c>
      <c r="G444" s="26">
        <v>18217.5</v>
      </c>
      <c r="H444" s="20"/>
      <c r="I444" s="21"/>
      <c r="J444" s="34"/>
      <c r="K444" s="34"/>
      <c r="L444" s="34"/>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35"/>
      <c r="FO444" s="35"/>
      <c r="FP444" s="35"/>
      <c r="FQ444" s="35"/>
      <c r="FR444" s="35"/>
      <c r="FS444" s="35"/>
      <c r="FT444" s="35"/>
      <c r="FU444" s="35"/>
      <c r="FV444" s="35"/>
      <c r="FW444" s="35"/>
      <c r="FX444" s="35"/>
      <c r="FY444" s="35"/>
      <c r="FZ444" s="35"/>
      <c r="GA444" s="35"/>
      <c r="GB444" s="35"/>
      <c r="GC444" s="35"/>
      <c r="GD444" s="35"/>
      <c r="GE444" s="35"/>
      <c r="GF444" s="35"/>
      <c r="GG444" s="35"/>
      <c r="GH444" s="35"/>
      <c r="GI444" s="35"/>
      <c r="GJ444" s="35"/>
      <c r="GK444" s="35"/>
      <c r="GL444" s="35"/>
      <c r="GM444" s="35"/>
      <c r="GN444" s="35"/>
      <c r="GO444" s="35"/>
      <c r="GP444" s="35"/>
      <c r="GQ444" s="35"/>
      <c r="GR444" s="35"/>
      <c r="GS444" s="35"/>
      <c r="GT444" s="35"/>
      <c r="GU444" s="35"/>
      <c r="GV444" s="35"/>
      <c r="GW444" s="35"/>
      <c r="GX444" s="35"/>
      <c r="GY444" s="35"/>
      <c r="GZ444" s="35"/>
      <c r="HA444" s="35"/>
      <c r="HB444" s="35"/>
      <c r="HC444" s="35"/>
      <c r="HD444" s="35"/>
      <c r="HE444" s="35"/>
      <c r="HF444" s="35"/>
      <c r="HG444" s="35"/>
      <c r="HH444" s="35"/>
      <c r="HI444" s="35"/>
      <c r="HJ444" s="35"/>
      <c r="HK444" s="35"/>
      <c r="HL444" s="35"/>
      <c r="HM444" s="35"/>
      <c r="HN444" s="35"/>
      <c r="HO444" s="35"/>
      <c r="HP444" s="35"/>
      <c r="HQ444" s="35"/>
      <c r="HR444" s="35"/>
      <c r="HS444" s="35"/>
      <c r="HT444" s="35"/>
      <c r="HU444" s="35"/>
      <c r="HV444" s="35"/>
      <c r="HW444" s="35"/>
      <c r="HX444" s="35"/>
      <c r="HY444" s="35"/>
      <c r="HZ444" s="35"/>
      <c r="IA444" s="35"/>
      <c r="IB444" s="35"/>
      <c r="IC444" s="35"/>
      <c r="ID444" s="35"/>
      <c r="IE444" s="35"/>
      <c r="IF444" s="35"/>
      <c r="IG444" s="35"/>
      <c r="IH444" s="35"/>
      <c r="II444" s="35"/>
      <c r="IJ444" s="35"/>
      <c r="IK444" s="35"/>
      <c r="IL444" s="35"/>
      <c r="IM444" s="35"/>
      <c r="IN444" s="35"/>
      <c r="IO444" s="35"/>
      <c r="IP444" s="35"/>
      <c r="IQ444" s="35"/>
      <c r="IR444" s="35"/>
      <c r="IS444" s="35"/>
      <c r="IT444" s="35"/>
    </row>
    <row r="445" spans="1:254" s="36" customFormat="1">
      <c r="A445" s="23"/>
      <c r="B445" s="46"/>
      <c r="C445" s="46"/>
      <c r="D445" s="46"/>
      <c r="E445" s="12" t="s">
        <v>387</v>
      </c>
      <c r="F445" s="77" t="s">
        <v>391</v>
      </c>
      <c r="G445" s="26">
        <v>32550</v>
      </c>
      <c r="H445" s="20"/>
      <c r="I445" s="21"/>
      <c r="J445" s="34"/>
      <c r="K445" s="34"/>
      <c r="L445" s="34"/>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35"/>
      <c r="FO445" s="35"/>
      <c r="FP445" s="35"/>
      <c r="FQ445" s="35"/>
      <c r="FR445" s="35"/>
      <c r="FS445" s="35"/>
      <c r="FT445" s="35"/>
      <c r="FU445" s="35"/>
      <c r="FV445" s="35"/>
      <c r="FW445" s="35"/>
      <c r="FX445" s="35"/>
      <c r="FY445" s="35"/>
      <c r="FZ445" s="35"/>
      <c r="GA445" s="35"/>
      <c r="GB445" s="35"/>
      <c r="GC445" s="35"/>
      <c r="GD445" s="35"/>
      <c r="GE445" s="35"/>
      <c r="GF445" s="35"/>
      <c r="GG445" s="35"/>
      <c r="GH445" s="35"/>
      <c r="GI445" s="35"/>
      <c r="GJ445" s="35"/>
      <c r="GK445" s="35"/>
      <c r="GL445" s="35"/>
      <c r="GM445" s="35"/>
      <c r="GN445" s="35"/>
      <c r="GO445" s="35"/>
      <c r="GP445" s="35"/>
      <c r="GQ445" s="35"/>
      <c r="GR445" s="35"/>
      <c r="GS445" s="35"/>
      <c r="GT445" s="35"/>
      <c r="GU445" s="35"/>
      <c r="GV445" s="35"/>
      <c r="GW445" s="35"/>
      <c r="GX445" s="35"/>
      <c r="GY445" s="35"/>
      <c r="GZ445" s="35"/>
      <c r="HA445" s="35"/>
      <c r="HB445" s="35"/>
      <c r="HC445" s="35"/>
      <c r="HD445" s="35"/>
      <c r="HE445" s="35"/>
      <c r="HF445" s="35"/>
      <c r="HG445" s="35"/>
      <c r="HH445" s="35"/>
      <c r="HI445" s="35"/>
      <c r="HJ445" s="35"/>
      <c r="HK445" s="35"/>
      <c r="HL445" s="35"/>
      <c r="HM445" s="35"/>
      <c r="HN445" s="35"/>
      <c r="HO445" s="35"/>
      <c r="HP445" s="35"/>
      <c r="HQ445" s="35"/>
      <c r="HR445" s="35"/>
      <c r="HS445" s="35"/>
      <c r="HT445" s="35"/>
      <c r="HU445" s="35"/>
      <c r="HV445" s="35"/>
      <c r="HW445" s="35"/>
      <c r="HX445" s="35"/>
      <c r="HY445" s="35"/>
      <c r="HZ445" s="35"/>
      <c r="IA445" s="35"/>
      <c r="IB445" s="35"/>
      <c r="IC445" s="35"/>
      <c r="ID445" s="35"/>
      <c r="IE445" s="35"/>
      <c r="IF445" s="35"/>
      <c r="IG445" s="35"/>
      <c r="IH445" s="35"/>
      <c r="II445" s="35"/>
      <c r="IJ445" s="35"/>
      <c r="IK445" s="35"/>
      <c r="IL445" s="35"/>
      <c r="IM445" s="35"/>
      <c r="IN445" s="35"/>
      <c r="IO445" s="35"/>
      <c r="IP445" s="35"/>
      <c r="IQ445" s="35"/>
      <c r="IR445" s="35"/>
      <c r="IS445" s="35"/>
      <c r="IT445" s="35"/>
    </row>
    <row r="446" spans="1:254" s="36" customFormat="1">
      <c r="A446" s="23"/>
      <c r="B446" s="46"/>
      <c r="C446" s="46"/>
      <c r="D446" s="46"/>
      <c r="E446" s="12" t="s">
        <v>387</v>
      </c>
      <c r="F446" s="77" t="s">
        <v>383</v>
      </c>
      <c r="G446" s="26">
        <v>11005.5</v>
      </c>
      <c r="H446" s="20"/>
      <c r="I446" s="21"/>
      <c r="J446" s="34"/>
      <c r="K446" s="34"/>
      <c r="L446" s="34"/>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c r="EQ446" s="35"/>
      <c r="ER446" s="35"/>
      <c r="ES446" s="35"/>
      <c r="ET446" s="35"/>
      <c r="EU446" s="35"/>
      <c r="EV446" s="35"/>
      <c r="EW446" s="35"/>
      <c r="EX446" s="35"/>
      <c r="EY446" s="35"/>
      <c r="EZ446" s="35"/>
      <c r="FA446" s="35"/>
      <c r="FB446" s="35"/>
      <c r="FC446" s="35"/>
      <c r="FD446" s="35"/>
      <c r="FE446" s="35"/>
      <c r="FF446" s="35"/>
      <c r="FG446" s="35"/>
      <c r="FH446" s="35"/>
      <c r="FI446" s="35"/>
      <c r="FJ446" s="35"/>
      <c r="FK446" s="35"/>
      <c r="FL446" s="35"/>
      <c r="FM446" s="35"/>
      <c r="FN446" s="35"/>
      <c r="FO446" s="35"/>
      <c r="FP446" s="35"/>
      <c r="FQ446" s="35"/>
      <c r="FR446" s="35"/>
      <c r="FS446" s="35"/>
      <c r="FT446" s="35"/>
      <c r="FU446" s="35"/>
      <c r="FV446" s="35"/>
      <c r="FW446" s="35"/>
      <c r="FX446" s="35"/>
      <c r="FY446" s="35"/>
      <c r="FZ446" s="35"/>
      <c r="GA446" s="35"/>
      <c r="GB446" s="35"/>
      <c r="GC446" s="35"/>
      <c r="GD446" s="35"/>
      <c r="GE446" s="35"/>
      <c r="GF446" s="35"/>
      <c r="GG446" s="35"/>
      <c r="GH446" s="35"/>
      <c r="GI446" s="35"/>
      <c r="GJ446" s="35"/>
      <c r="GK446" s="35"/>
      <c r="GL446" s="35"/>
      <c r="GM446" s="35"/>
      <c r="GN446" s="35"/>
      <c r="GO446" s="35"/>
      <c r="GP446" s="35"/>
      <c r="GQ446" s="35"/>
      <c r="GR446" s="35"/>
      <c r="GS446" s="35"/>
      <c r="GT446" s="35"/>
      <c r="GU446" s="35"/>
      <c r="GV446" s="35"/>
      <c r="GW446" s="35"/>
      <c r="GX446" s="35"/>
      <c r="GY446" s="35"/>
      <c r="GZ446" s="35"/>
      <c r="HA446" s="35"/>
      <c r="HB446" s="35"/>
      <c r="HC446" s="35"/>
      <c r="HD446" s="35"/>
      <c r="HE446" s="35"/>
      <c r="HF446" s="35"/>
      <c r="HG446" s="35"/>
      <c r="HH446" s="35"/>
      <c r="HI446" s="35"/>
      <c r="HJ446" s="35"/>
      <c r="HK446" s="35"/>
      <c r="HL446" s="35"/>
      <c r="HM446" s="35"/>
      <c r="HN446" s="35"/>
      <c r="HO446" s="35"/>
      <c r="HP446" s="35"/>
      <c r="HQ446" s="35"/>
      <c r="HR446" s="35"/>
      <c r="HS446" s="35"/>
      <c r="HT446" s="35"/>
      <c r="HU446" s="35"/>
      <c r="HV446" s="35"/>
      <c r="HW446" s="35"/>
      <c r="HX446" s="35"/>
      <c r="HY446" s="35"/>
      <c r="HZ446" s="35"/>
      <c r="IA446" s="35"/>
      <c r="IB446" s="35"/>
      <c r="IC446" s="35"/>
      <c r="ID446" s="35"/>
      <c r="IE446" s="35"/>
      <c r="IF446" s="35"/>
      <c r="IG446" s="35"/>
      <c r="IH446" s="35"/>
      <c r="II446" s="35"/>
      <c r="IJ446" s="35"/>
      <c r="IK446" s="35"/>
      <c r="IL446" s="35"/>
      <c r="IM446" s="35"/>
      <c r="IN446" s="35"/>
      <c r="IO446" s="35"/>
      <c r="IP446" s="35"/>
      <c r="IQ446" s="35"/>
      <c r="IR446" s="35"/>
      <c r="IS446" s="35"/>
      <c r="IT446" s="35"/>
    </row>
    <row r="447" spans="1:254" s="36" customFormat="1">
      <c r="A447" s="23"/>
      <c r="B447" s="24"/>
      <c r="C447" s="29"/>
      <c r="D447" s="24"/>
      <c r="E447" s="14" t="s">
        <v>410</v>
      </c>
      <c r="F447" s="112"/>
      <c r="G447" s="94">
        <v>98476.14</v>
      </c>
      <c r="H447" s="94">
        <v>98476.14</v>
      </c>
      <c r="I447" s="94"/>
      <c r="J447" s="94"/>
      <c r="K447" s="94"/>
      <c r="L447" s="94"/>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c r="EA447" s="35"/>
      <c r="EB447" s="35"/>
      <c r="EC447" s="35"/>
      <c r="ED447" s="35"/>
      <c r="EE447" s="35"/>
      <c r="EF447" s="35"/>
      <c r="EG447" s="35"/>
      <c r="EH447" s="35"/>
      <c r="EI447" s="35"/>
      <c r="EJ447" s="35"/>
      <c r="EK447" s="35"/>
      <c r="EL447" s="35"/>
      <c r="EM447" s="35"/>
      <c r="EN447" s="35"/>
      <c r="EO447" s="35"/>
      <c r="EP447" s="35"/>
      <c r="EQ447" s="35"/>
      <c r="ER447" s="35"/>
      <c r="ES447" s="35"/>
      <c r="ET447" s="35"/>
      <c r="EU447" s="35"/>
      <c r="EV447" s="35"/>
      <c r="EW447" s="35"/>
      <c r="EX447" s="35"/>
      <c r="EY447" s="35"/>
      <c r="EZ447" s="35"/>
      <c r="FA447" s="35"/>
      <c r="FB447" s="35"/>
      <c r="FC447" s="35"/>
      <c r="FD447" s="35"/>
      <c r="FE447" s="35"/>
      <c r="FF447" s="35"/>
      <c r="FG447" s="35"/>
      <c r="FH447" s="35"/>
      <c r="FI447" s="35"/>
      <c r="FJ447" s="35"/>
      <c r="FK447" s="35"/>
      <c r="FL447" s="35"/>
      <c r="FM447" s="35"/>
      <c r="FN447" s="35"/>
      <c r="FO447" s="35"/>
      <c r="FP447" s="35"/>
      <c r="FQ447" s="35"/>
      <c r="FR447" s="35"/>
      <c r="FS447" s="35"/>
      <c r="FT447" s="35"/>
      <c r="FU447" s="35"/>
      <c r="FV447" s="35"/>
      <c r="FW447" s="35"/>
      <c r="FX447" s="35"/>
      <c r="FY447" s="35"/>
      <c r="FZ447" s="35"/>
      <c r="GA447" s="35"/>
      <c r="GB447" s="35"/>
      <c r="GC447" s="35"/>
      <c r="GD447" s="35"/>
      <c r="GE447" s="35"/>
      <c r="GF447" s="35"/>
      <c r="GG447" s="35"/>
      <c r="GH447" s="35"/>
      <c r="GI447" s="35"/>
      <c r="GJ447" s="35"/>
      <c r="GK447" s="35"/>
      <c r="GL447" s="35"/>
      <c r="GM447" s="35"/>
      <c r="GN447" s="35"/>
      <c r="GO447" s="35"/>
      <c r="GP447" s="35"/>
      <c r="GQ447" s="35"/>
      <c r="GR447" s="35"/>
      <c r="GS447" s="35"/>
      <c r="GT447" s="35"/>
      <c r="GU447" s="35"/>
      <c r="GV447" s="35"/>
      <c r="GW447" s="35"/>
      <c r="GX447" s="35"/>
      <c r="GY447" s="35"/>
      <c r="GZ447" s="35"/>
      <c r="HA447" s="35"/>
      <c r="HB447" s="35"/>
      <c r="HC447" s="35"/>
      <c r="HD447" s="35"/>
      <c r="HE447" s="35"/>
      <c r="HF447" s="35"/>
      <c r="HG447" s="35"/>
      <c r="HH447" s="35"/>
      <c r="HI447" s="35"/>
      <c r="HJ447" s="35"/>
      <c r="HK447" s="35"/>
      <c r="HL447" s="35"/>
      <c r="HM447" s="35"/>
      <c r="HN447" s="35"/>
      <c r="HO447" s="35"/>
      <c r="HP447" s="35"/>
      <c r="HQ447" s="35"/>
      <c r="HR447" s="35"/>
      <c r="HS447" s="35"/>
      <c r="HT447" s="35"/>
      <c r="HU447" s="35"/>
      <c r="HV447" s="35"/>
      <c r="HW447" s="35"/>
      <c r="HX447" s="35"/>
      <c r="HY447" s="35"/>
      <c r="HZ447" s="35"/>
      <c r="IA447" s="35"/>
      <c r="IB447" s="35"/>
      <c r="IC447" s="35"/>
      <c r="ID447" s="35"/>
      <c r="IE447" s="35"/>
      <c r="IF447" s="35"/>
      <c r="IG447" s="35"/>
      <c r="IH447" s="35"/>
      <c r="II447" s="35"/>
      <c r="IJ447" s="35"/>
      <c r="IK447" s="35"/>
      <c r="IL447" s="35"/>
      <c r="IM447" s="35"/>
      <c r="IN447" s="35"/>
      <c r="IO447" s="35"/>
      <c r="IP447" s="35"/>
      <c r="IQ447" s="35"/>
      <c r="IR447" s="35"/>
      <c r="IS447" s="35"/>
      <c r="IT447" s="35"/>
    </row>
    <row r="448" spans="1:254" s="36" customFormat="1" ht="66">
      <c r="A448" s="23"/>
      <c r="B448" s="46" t="s">
        <v>530</v>
      </c>
      <c r="C448" s="10"/>
      <c r="D448" s="4" t="s">
        <v>631</v>
      </c>
      <c r="E448" s="12" t="s">
        <v>521</v>
      </c>
      <c r="F448" s="77" t="s">
        <v>526</v>
      </c>
      <c r="G448" s="26">
        <f>G450-G449</f>
        <v>1424035.71</v>
      </c>
      <c r="H448" s="26"/>
      <c r="I448" s="26"/>
      <c r="J448" s="81"/>
      <c r="K448" s="81"/>
      <c r="L448" s="81"/>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c r="EA448" s="35"/>
      <c r="EB448" s="35"/>
      <c r="EC448" s="35"/>
      <c r="ED448" s="35"/>
      <c r="EE448" s="35"/>
      <c r="EF448" s="35"/>
      <c r="EG448" s="35"/>
      <c r="EH448" s="35"/>
      <c r="EI448" s="35"/>
      <c r="EJ448" s="35"/>
      <c r="EK448" s="35"/>
      <c r="EL448" s="35"/>
      <c r="EM448" s="35"/>
      <c r="EN448" s="35"/>
      <c r="EO448" s="35"/>
      <c r="EP448" s="35"/>
      <c r="EQ448" s="35"/>
      <c r="ER448" s="35"/>
      <c r="ES448" s="35"/>
      <c r="ET448" s="35"/>
      <c r="EU448" s="35"/>
      <c r="EV448" s="35"/>
      <c r="EW448" s="35"/>
      <c r="EX448" s="35"/>
      <c r="EY448" s="35"/>
      <c r="EZ448" s="35"/>
      <c r="FA448" s="35"/>
      <c r="FB448" s="35"/>
      <c r="FC448" s="35"/>
      <c r="FD448" s="35"/>
      <c r="FE448" s="35"/>
      <c r="FF448" s="35"/>
      <c r="FG448" s="35"/>
      <c r="FH448" s="35"/>
      <c r="FI448" s="35"/>
      <c r="FJ448" s="35"/>
      <c r="FK448" s="35"/>
      <c r="FL448" s="35"/>
      <c r="FM448" s="35"/>
      <c r="FN448" s="35"/>
      <c r="FO448" s="35"/>
      <c r="FP448" s="35"/>
      <c r="FQ448" s="35"/>
      <c r="FR448" s="35"/>
      <c r="FS448" s="35"/>
      <c r="FT448" s="35"/>
      <c r="FU448" s="35"/>
      <c r="FV448" s="35"/>
      <c r="FW448" s="35"/>
      <c r="FX448" s="35"/>
      <c r="FY448" s="35"/>
      <c r="FZ448" s="35"/>
      <c r="GA448" s="35"/>
      <c r="GB448" s="35"/>
      <c r="GC448" s="35"/>
      <c r="GD448" s="35"/>
      <c r="GE448" s="35"/>
      <c r="GF448" s="35"/>
      <c r="GG448" s="35"/>
      <c r="GH448" s="35"/>
      <c r="GI448" s="35"/>
      <c r="GJ448" s="35"/>
      <c r="GK448" s="35"/>
      <c r="GL448" s="35"/>
      <c r="GM448" s="35"/>
      <c r="GN448" s="35"/>
      <c r="GO448" s="35"/>
      <c r="GP448" s="35"/>
      <c r="GQ448" s="35"/>
      <c r="GR448" s="35"/>
      <c r="GS448" s="35"/>
      <c r="GT448" s="35"/>
      <c r="GU448" s="35"/>
      <c r="GV448" s="35"/>
      <c r="GW448" s="35"/>
      <c r="GX448" s="35"/>
      <c r="GY448" s="35"/>
      <c r="GZ448" s="35"/>
      <c r="HA448" s="35"/>
      <c r="HB448" s="35"/>
      <c r="HC448" s="35"/>
      <c r="HD448" s="35"/>
      <c r="HE448" s="35"/>
      <c r="HF448" s="35"/>
      <c r="HG448" s="35"/>
      <c r="HH448" s="35"/>
      <c r="HI448" s="35"/>
      <c r="HJ448" s="35"/>
      <c r="HK448" s="35"/>
      <c r="HL448" s="35"/>
      <c r="HM448" s="35"/>
      <c r="HN448" s="35"/>
      <c r="HO448" s="35"/>
      <c r="HP448" s="35"/>
      <c r="HQ448" s="35"/>
      <c r="HR448" s="35"/>
      <c r="HS448" s="35"/>
      <c r="HT448" s="35"/>
      <c r="HU448" s="35"/>
      <c r="HV448" s="35"/>
      <c r="HW448" s="35"/>
      <c r="HX448" s="35"/>
      <c r="HY448" s="35"/>
      <c r="HZ448" s="35"/>
      <c r="IA448" s="35"/>
      <c r="IB448" s="35"/>
      <c r="IC448" s="35"/>
      <c r="ID448" s="35"/>
      <c r="IE448" s="35"/>
      <c r="IF448" s="35"/>
      <c r="IG448" s="35"/>
      <c r="IH448" s="35"/>
      <c r="II448" s="35"/>
      <c r="IJ448" s="35"/>
      <c r="IK448" s="35"/>
      <c r="IL448" s="35"/>
      <c r="IM448" s="35"/>
      <c r="IN448" s="35"/>
      <c r="IO448" s="35"/>
      <c r="IP448" s="35"/>
      <c r="IQ448" s="35"/>
      <c r="IR448" s="35"/>
      <c r="IS448" s="35"/>
      <c r="IT448" s="35"/>
    </row>
    <row r="449" spans="1:254" s="36" customFormat="1" ht="26.4">
      <c r="A449" s="23"/>
      <c r="B449" s="20"/>
      <c r="C449" s="10"/>
      <c r="D449" s="4"/>
      <c r="E449" s="12"/>
      <c r="F449" s="77" t="s">
        <v>525</v>
      </c>
      <c r="G449" s="26">
        <v>357164.29</v>
      </c>
      <c r="H449" s="26"/>
      <c r="I449" s="83"/>
      <c r="J449" s="81"/>
      <c r="K449" s="81"/>
      <c r="L449" s="81"/>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c r="EA449" s="35"/>
      <c r="EB449" s="35"/>
      <c r="EC449" s="35"/>
      <c r="ED449" s="35"/>
      <c r="EE449" s="35"/>
      <c r="EF449" s="35"/>
      <c r="EG449" s="35"/>
      <c r="EH449" s="35"/>
      <c r="EI449" s="35"/>
      <c r="EJ449" s="35"/>
      <c r="EK449" s="35"/>
      <c r="EL449" s="35"/>
      <c r="EM449" s="35"/>
      <c r="EN449" s="35"/>
      <c r="EO449" s="35"/>
      <c r="EP449" s="35"/>
      <c r="EQ449" s="35"/>
      <c r="ER449" s="35"/>
      <c r="ES449" s="35"/>
      <c r="ET449" s="35"/>
      <c r="EU449" s="35"/>
      <c r="EV449" s="35"/>
      <c r="EW449" s="35"/>
      <c r="EX449" s="35"/>
      <c r="EY449" s="35"/>
      <c r="EZ449" s="35"/>
      <c r="FA449" s="35"/>
      <c r="FB449" s="35"/>
      <c r="FC449" s="35"/>
      <c r="FD449" s="35"/>
      <c r="FE449" s="35"/>
      <c r="FF449" s="35"/>
      <c r="FG449" s="35"/>
      <c r="FH449" s="35"/>
      <c r="FI449" s="35"/>
      <c r="FJ449" s="35"/>
      <c r="FK449" s="35"/>
      <c r="FL449" s="35"/>
      <c r="FM449" s="35"/>
      <c r="FN449" s="35"/>
      <c r="FO449" s="35"/>
      <c r="FP449" s="35"/>
      <c r="FQ449" s="35"/>
      <c r="FR449" s="35"/>
      <c r="FS449" s="35"/>
      <c r="FT449" s="35"/>
      <c r="FU449" s="35"/>
      <c r="FV449" s="35"/>
      <c r="FW449" s="35"/>
      <c r="FX449" s="35"/>
      <c r="FY449" s="35"/>
      <c r="FZ449" s="35"/>
      <c r="GA449" s="35"/>
      <c r="GB449" s="35"/>
      <c r="GC449" s="35"/>
      <c r="GD449" s="35"/>
      <c r="GE449" s="35"/>
      <c r="GF449" s="35"/>
      <c r="GG449" s="35"/>
      <c r="GH449" s="35"/>
      <c r="GI449" s="35"/>
      <c r="GJ449" s="35"/>
      <c r="GK449" s="35"/>
      <c r="GL449" s="35"/>
      <c r="GM449" s="35"/>
      <c r="GN449" s="35"/>
      <c r="GO449" s="35"/>
      <c r="GP449" s="35"/>
      <c r="GQ449" s="35"/>
      <c r="GR449" s="35"/>
      <c r="GS449" s="35"/>
      <c r="GT449" s="35"/>
      <c r="GU449" s="35"/>
      <c r="GV449" s="35"/>
      <c r="GW449" s="35"/>
      <c r="GX449" s="35"/>
      <c r="GY449" s="35"/>
      <c r="GZ449" s="35"/>
      <c r="HA449" s="35"/>
      <c r="HB449" s="35"/>
      <c r="HC449" s="35"/>
      <c r="HD449" s="35"/>
      <c r="HE449" s="35"/>
      <c r="HF449" s="35"/>
      <c r="HG449" s="35"/>
      <c r="HH449" s="35"/>
      <c r="HI449" s="35"/>
      <c r="HJ449" s="35"/>
      <c r="HK449" s="35"/>
      <c r="HL449" s="35"/>
      <c r="HM449" s="35"/>
      <c r="HN449" s="35"/>
      <c r="HO449" s="35"/>
      <c r="HP449" s="35"/>
      <c r="HQ449" s="35"/>
      <c r="HR449" s="35"/>
      <c r="HS449" s="35"/>
      <c r="HT449" s="35"/>
      <c r="HU449" s="35"/>
      <c r="HV449" s="35"/>
      <c r="HW449" s="35"/>
      <c r="HX449" s="35"/>
      <c r="HY449" s="35"/>
      <c r="HZ449" s="35"/>
      <c r="IA449" s="35"/>
      <c r="IB449" s="35"/>
      <c r="IC449" s="35"/>
      <c r="ID449" s="35"/>
      <c r="IE449" s="35"/>
      <c r="IF449" s="35"/>
      <c r="IG449" s="35"/>
      <c r="IH449" s="35"/>
      <c r="II449" s="35"/>
      <c r="IJ449" s="35"/>
      <c r="IK449" s="35"/>
      <c r="IL449" s="35"/>
      <c r="IM449" s="35"/>
      <c r="IN449" s="35"/>
      <c r="IO449" s="35"/>
      <c r="IP449" s="35"/>
      <c r="IQ449" s="35"/>
      <c r="IR449" s="35"/>
      <c r="IS449" s="35"/>
      <c r="IT449" s="35"/>
    </row>
    <row r="450" spans="1:254" s="36" customFormat="1">
      <c r="A450" s="23"/>
      <c r="B450" s="24"/>
      <c r="C450" s="10"/>
      <c r="D450" s="4"/>
      <c r="E450" s="14" t="s">
        <v>522</v>
      </c>
      <c r="F450" s="112"/>
      <c r="G450" s="94">
        <v>1781200</v>
      </c>
      <c r="H450" s="94">
        <v>1225609.92</v>
      </c>
      <c r="I450" s="94">
        <v>555590.07999999996</v>
      </c>
      <c r="J450" s="94"/>
      <c r="K450" s="94"/>
      <c r="L450" s="94"/>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35"/>
      <c r="EC450" s="35"/>
      <c r="ED450" s="35"/>
      <c r="EE450" s="35"/>
      <c r="EF450" s="35"/>
      <c r="EG450" s="35"/>
      <c r="EH450" s="35"/>
      <c r="EI450" s="35"/>
      <c r="EJ450" s="35"/>
      <c r="EK450" s="35"/>
      <c r="EL450" s="35"/>
      <c r="EM450" s="35"/>
      <c r="EN450" s="35"/>
      <c r="EO450" s="35"/>
      <c r="EP450" s="35"/>
      <c r="EQ450" s="35"/>
      <c r="ER450" s="35"/>
      <c r="ES450" s="35"/>
      <c r="ET450" s="35"/>
      <c r="EU450" s="35"/>
      <c r="EV450" s="35"/>
      <c r="EW450" s="35"/>
      <c r="EX450" s="35"/>
      <c r="EY450" s="35"/>
      <c r="EZ450" s="35"/>
      <c r="FA450" s="35"/>
      <c r="FB450" s="35"/>
      <c r="FC450" s="35"/>
      <c r="FD450" s="35"/>
      <c r="FE450" s="35"/>
      <c r="FF450" s="35"/>
      <c r="FG450" s="35"/>
      <c r="FH450" s="35"/>
      <c r="FI450" s="35"/>
      <c r="FJ450" s="35"/>
      <c r="FK450" s="35"/>
      <c r="FL450" s="35"/>
      <c r="FM450" s="35"/>
      <c r="FN450" s="35"/>
      <c r="FO450" s="35"/>
      <c r="FP450" s="35"/>
      <c r="FQ450" s="35"/>
      <c r="FR450" s="35"/>
      <c r="FS450" s="35"/>
      <c r="FT450" s="35"/>
      <c r="FU450" s="35"/>
      <c r="FV450" s="35"/>
      <c r="FW450" s="35"/>
      <c r="FX450" s="35"/>
      <c r="FY450" s="35"/>
      <c r="FZ450" s="35"/>
      <c r="GA450" s="35"/>
      <c r="GB450" s="35"/>
      <c r="GC450" s="35"/>
      <c r="GD450" s="35"/>
      <c r="GE450" s="35"/>
      <c r="GF450" s="35"/>
      <c r="GG450" s="35"/>
      <c r="GH450" s="35"/>
      <c r="GI450" s="35"/>
      <c r="GJ450" s="35"/>
      <c r="GK450" s="35"/>
      <c r="GL450" s="35"/>
      <c r="GM450" s="35"/>
      <c r="GN450" s="35"/>
      <c r="GO450" s="35"/>
      <c r="GP450" s="35"/>
      <c r="GQ450" s="35"/>
      <c r="GR450" s="35"/>
      <c r="GS450" s="35"/>
      <c r="GT450" s="35"/>
      <c r="GU450" s="35"/>
      <c r="GV450" s="35"/>
      <c r="GW450" s="35"/>
      <c r="GX450" s="35"/>
      <c r="GY450" s="35"/>
      <c r="GZ450" s="35"/>
      <c r="HA450" s="35"/>
      <c r="HB450" s="35"/>
      <c r="HC450" s="35"/>
      <c r="HD450" s="35"/>
      <c r="HE450" s="35"/>
      <c r="HF450" s="35"/>
      <c r="HG450" s="35"/>
      <c r="HH450" s="35"/>
      <c r="HI450" s="35"/>
      <c r="HJ450" s="35"/>
      <c r="HK450" s="35"/>
      <c r="HL450" s="35"/>
      <c r="HM450" s="35"/>
      <c r="HN450" s="35"/>
      <c r="HO450" s="35"/>
      <c r="HP450" s="35"/>
      <c r="HQ450" s="35"/>
      <c r="HR450" s="35"/>
      <c r="HS450" s="35"/>
      <c r="HT450" s="35"/>
      <c r="HU450" s="35"/>
      <c r="HV450" s="35"/>
      <c r="HW450" s="35"/>
      <c r="HX450" s="35"/>
      <c r="HY450" s="35"/>
      <c r="HZ450" s="35"/>
      <c r="IA450" s="35"/>
      <c r="IB450" s="35"/>
      <c r="IC450" s="35"/>
      <c r="ID450" s="35"/>
      <c r="IE450" s="35"/>
      <c r="IF450" s="35"/>
      <c r="IG450" s="35"/>
      <c r="IH450" s="35"/>
      <c r="II450" s="35"/>
      <c r="IJ450" s="35"/>
      <c r="IK450" s="35"/>
      <c r="IL450" s="35"/>
      <c r="IM450" s="35"/>
      <c r="IN450" s="35"/>
      <c r="IO450" s="35"/>
      <c r="IP450" s="35"/>
      <c r="IQ450" s="35"/>
      <c r="IR450" s="35"/>
      <c r="IS450" s="35"/>
      <c r="IT450" s="35"/>
    </row>
    <row r="451" spans="1:254" s="36" customFormat="1">
      <c r="A451" s="23"/>
      <c r="B451" s="46"/>
      <c r="C451" s="10"/>
      <c r="D451" s="4"/>
      <c r="E451" s="12" t="s">
        <v>523</v>
      </c>
      <c r="F451" s="77" t="s">
        <v>527</v>
      </c>
      <c r="G451" s="26">
        <v>15325.8</v>
      </c>
      <c r="H451" s="26"/>
      <c r="I451" s="26"/>
      <c r="J451" s="34"/>
      <c r="K451" s="34"/>
      <c r="L451" s="34"/>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c r="DU451" s="35"/>
      <c r="DV451" s="35"/>
      <c r="DW451" s="35"/>
      <c r="DX451" s="35"/>
      <c r="DY451" s="35"/>
      <c r="DZ451" s="35"/>
      <c r="EA451" s="35"/>
      <c r="EB451" s="35"/>
      <c r="EC451" s="35"/>
      <c r="ED451" s="35"/>
      <c r="EE451" s="35"/>
      <c r="EF451" s="35"/>
      <c r="EG451" s="35"/>
      <c r="EH451" s="35"/>
      <c r="EI451" s="35"/>
      <c r="EJ451" s="35"/>
      <c r="EK451" s="35"/>
      <c r="EL451" s="35"/>
      <c r="EM451" s="35"/>
      <c r="EN451" s="35"/>
      <c r="EO451" s="35"/>
      <c r="EP451" s="35"/>
      <c r="EQ451" s="35"/>
      <c r="ER451" s="35"/>
      <c r="ES451" s="35"/>
      <c r="ET451" s="35"/>
      <c r="EU451" s="35"/>
      <c r="EV451" s="35"/>
      <c r="EW451" s="35"/>
      <c r="EX451" s="35"/>
      <c r="EY451" s="35"/>
      <c r="EZ451" s="35"/>
      <c r="FA451" s="35"/>
      <c r="FB451" s="35"/>
      <c r="FC451" s="35"/>
      <c r="FD451" s="35"/>
      <c r="FE451" s="35"/>
      <c r="FF451" s="35"/>
      <c r="FG451" s="35"/>
      <c r="FH451" s="35"/>
      <c r="FI451" s="35"/>
      <c r="FJ451" s="35"/>
      <c r="FK451" s="35"/>
      <c r="FL451" s="35"/>
      <c r="FM451" s="35"/>
      <c r="FN451" s="35"/>
      <c r="FO451" s="35"/>
      <c r="FP451" s="35"/>
      <c r="FQ451" s="35"/>
      <c r="FR451" s="35"/>
      <c r="FS451" s="35"/>
      <c r="FT451" s="35"/>
      <c r="FU451" s="35"/>
      <c r="FV451" s="35"/>
      <c r="FW451" s="35"/>
      <c r="FX451" s="35"/>
      <c r="FY451" s="35"/>
      <c r="FZ451" s="35"/>
      <c r="GA451" s="35"/>
      <c r="GB451" s="35"/>
      <c r="GC451" s="35"/>
      <c r="GD451" s="35"/>
      <c r="GE451" s="35"/>
      <c r="GF451" s="35"/>
      <c r="GG451" s="35"/>
      <c r="GH451" s="35"/>
      <c r="GI451" s="35"/>
      <c r="GJ451" s="35"/>
      <c r="GK451" s="35"/>
      <c r="GL451" s="35"/>
      <c r="GM451" s="35"/>
      <c r="GN451" s="35"/>
      <c r="GO451" s="35"/>
      <c r="GP451" s="35"/>
      <c r="GQ451" s="35"/>
      <c r="GR451" s="35"/>
      <c r="GS451" s="35"/>
      <c r="GT451" s="35"/>
      <c r="GU451" s="35"/>
      <c r="GV451" s="35"/>
      <c r="GW451" s="35"/>
      <c r="GX451" s="35"/>
      <c r="GY451" s="35"/>
      <c r="GZ451" s="35"/>
      <c r="HA451" s="35"/>
      <c r="HB451" s="35"/>
      <c r="HC451" s="35"/>
      <c r="HD451" s="35"/>
      <c r="HE451" s="35"/>
      <c r="HF451" s="35"/>
      <c r="HG451" s="35"/>
      <c r="HH451" s="35"/>
      <c r="HI451" s="35"/>
      <c r="HJ451" s="35"/>
      <c r="HK451" s="35"/>
      <c r="HL451" s="35"/>
      <c r="HM451" s="35"/>
      <c r="HN451" s="35"/>
      <c r="HO451" s="35"/>
      <c r="HP451" s="35"/>
      <c r="HQ451" s="35"/>
      <c r="HR451" s="35"/>
      <c r="HS451" s="35"/>
      <c r="HT451" s="35"/>
      <c r="HU451" s="35"/>
      <c r="HV451" s="35"/>
      <c r="HW451" s="35"/>
      <c r="HX451" s="35"/>
      <c r="HY451" s="35"/>
      <c r="HZ451" s="35"/>
      <c r="IA451" s="35"/>
      <c r="IB451" s="35"/>
      <c r="IC451" s="35"/>
      <c r="ID451" s="35"/>
      <c r="IE451" s="35"/>
      <c r="IF451" s="35"/>
      <c r="IG451" s="35"/>
      <c r="IH451" s="35"/>
      <c r="II451" s="35"/>
      <c r="IJ451" s="35"/>
      <c r="IK451" s="35"/>
      <c r="IL451" s="35"/>
      <c r="IM451" s="35"/>
      <c r="IN451" s="35"/>
      <c r="IO451" s="35"/>
      <c r="IP451" s="35"/>
      <c r="IQ451" s="35"/>
      <c r="IR451" s="35"/>
      <c r="IS451" s="35"/>
      <c r="IT451" s="35"/>
    </row>
    <row r="452" spans="1:254" s="36" customFormat="1">
      <c r="A452" s="23"/>
      <c r="B452" s="46"/>
      <c r="C452" s="10"/>
      <c r="D452" s="4"/>
      <c r="E452" s="12" t="s">
        <v>523</v>
      </c>
      <c r="F452" s="77" t="s">
        <v>528</v>
      </c>
      <c r="G452" s="26">
        <v>19234.2</v>
      </c>
      <c r="H452" s="26"/>
      <c r="I452" s="26"/>
      <c r="J452" s="34"/>
      <c r="K452" s="34"/>
      <c r="L452" s="34"/>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35"/>
      <c r="EE452" s="35"/>
      <c r="EF452" s="35"/>
      <c r="EG452" s="35"/>
      <c r="EH452" s="35"/>
      <c r="EI452" s="35"/>
      <c r="EJ452" s="35"/>
      <c r="EK452" s="35"/>
      <c r="EL452" s="35"/>
      <c r="EM452" s="35"/>
      <c r="EN452" s="35"/>
      <c r="EO452" s="35"/>
      <c r="EP452" s="35"/>
      <c r="EQ452" s="35"/>
      <c r="ER452" s="35"/>
      <c r="ES452" s="35"/>
      <c r="ET452" s="35"/>
      <c r="EU452" s="35"/>
      <c r="EV452" s="35"/>
      <c r="EW452" s="35"/>
      <c r="EX452" s="35"/>
      <c r="EY452" s="35"/>
      <c r="EZ452" s="35"/>
      <c r="FA452" s="35"/>
      <c r="FB452" s="35"/>
      <c r="FC452" s="35"/>
      <c r="FD452" s="35"/>
      <c r="FE452" s="35"/>
      <c r="FF452" s="35"/>
      <c r="FG452" s="35"/>
      <c r="FH452" s="35"/>
      <c r="FI452" s="35"/>
      <c r="FJ452" s="35"/>
      <c r="FK452" s="35"/>
      <c r="FL452" s="35"/>
      <c r="FM452" s="35"/>
      <c r="FN452" s="35"/>
      <c r="FO452" s="35"/>
      <c r="FP452" s="35"/>
      <c r="FQ452" s="35"/>
      <c r="FR452" s="35"/>
      <c r="FS452" s="35"/>
      <c r="FT452" s="35"/>
      <c r="FU452" s="35"/>
      <c r="FV452" s="35"/>
      <c r="FW452" s="35"/>
      <c r="FX452" s="35"/>
      <c r="FY452" s="35"/>
      <c r="FZ452" s="35"/>
      <c r="GA452" s="35"/>
      <c r="GB452" s="35"/>
      <c r="GC452" s="35"/>
      <c r="GD452" s="35"/>
      <c r="GE452" s="35"/>
      <c r="GF452" s="35"/>
      <c r="GG452" s="35"/>
      <c r="GH452" s="35"/>
      <c r="GI452" s="35"/>
      <c r="GJ452" s="35"/>
      <c r="GK452" s="35"/>
      <c r="GL452" s="35"/>
      <c r="GM452" s="35"/>
      <c r="GN452" s="35"/>
      <c r="GO452" s="35"/>
      <c r="GP452" s="35"/>
      <c r="GQ452" s="35"/>
      <c r="GR452" s="35"/>
      <c r="GS452" s="35"/>
      <c r="GT452" s="35"/>
      <c r="GU452" s="35"/>
      <c r="GV452" s="35"/>
      <c r="GW452" s="35"/>
      <c r="GX452" s="35"/>
      <c r="GY452" s="35"/>
      <c r="GZ452" s="35"/>
      <c r="HA452" s="35"/>
      <c r="HB452" s="35"/>
      <c r="HC452" s="35"/>
      <c r="HD452" s="35"/>
      <c r="HE452" s="35"/>
      <c r="HF452" s="35"/>
      <c r="HG452" s="35"/>
      <c r="HH452" s="35"/>
      <c r="HI452" s="35"/>
      <c r="HJ452" s="35"/>
      <c r="HK452" s="35"/>
      <c r="HL452" s="35"/>
      <c r="HM452" s="35"/>
      <c r="HN452" s="35"/>
      <c r="HO452" s="35"/>
      <c r="HP452" s="35"/>
      <c r="HQ452" s="35"/>
      <c r="HR452" s="35"/>
      <c r="HS452" s="35"/>
      <c r="HT452" s="35"/>
      <c r="HU452" s="35"/>
      <c r="HV452" s="35"/>
      <c r="HW452" s="35"/>
      <c r="HX452" s="35"/>
      <c r="HY452" s="35"/>
      <c r="HZ452" s="35"/>
      <c r="IA452" s="35"/>
      <c r="IB452" s="35"/>
      <c r="IC452" s="35"/>
      <c r="ID452" s="35"/>
      <c r="IE452" s="35"/>
      <c r="IF452" s="35"/>
      <c r="IG452" s="35"/>
      <c r="IH452" s="35"/>
      <c r="II452" s="35"/>
      <c r="IJ452" s="35"/>
      <c r="IK452" s="35"/>
      <c r="IL452" s="35"/>
      <c r="IM452" s="35"/>
      <c r="IN452" s="35"/>
      <c r="IO452" s="35"/>
      <c r="IP452" s="35"/>
      <c r="IQ452" s="35"/>
      <c r="IR452" s="35"/>
      <c r="IS452" s="35"/>
      <c r="IT452" s="35"/>
    </row>
    <row r="453" spans="1:254" s="36" customFormat="1">
      <c r="A453" s="23"/>
      <c r="B453" s="46"/>
      <c r="C453" s="10"/>
      <c r="D453" s="4"/>
      <c r="E453" s="12" t="s">
        <v>523</v>
      </c>
      <c r="F453" s="77" t="s">
        <v>529</v>
      </c>
      <c r="G453" s="26">
        <v>13440</v>
      </c>
      <c r="H453" s="26"/>
      <c r="I453" s="26"/>
      <c r="J453" s="34"/>
      <c r="K453" s="34"/>
      <c r="L453" s="34"/>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35"/>
      <c r="EE453" s="35"/>
      <c r="EF453" s="35"/>
      <c r="EG453" s="35"/>
      <c r="EH453" s="35"/>
      <c r="EI453" s="35"/>
      <c r="EJ453" s="35"/>
      <c r="EK453" s="35"/>
      <c r="EL453" s="35"/>
      <c r="EM453" s="35"/>
      <c r="EN453" s="35"/>
      <c r="EO453" s="35"/>
      <c r="EP453" s="35"/>
      <c r="EQ453" s="35"/>
      <c r="ER453" s="35"/>
      <c r="ES453" s="35"/>
      <c r="ET453" s="35"/>
      <c r="EU453" s="35"/>
      <c r="EV453" s="35"/>
      <c r="EW453" s="35"/>
      <c r="EX453" s="35"/>
      <c r="EY453" s="35"/>
      <c r="EZ453" s="35"/>
      <c r="FA453" s="35"/>
      <c r="FB453" s="35"/>
      <c r="FC453" s="35"/>
      <c r="FD453" s="35"/>
      <c r="FE453" s="35"/>
      <c r="FF453" s="35"/>
      <c r="FG453" s="35"/>
      <c r="FH453" s="35"/>
      <c r="FI453" s="35"/>
      <c r="FJ453" s="35"/>
      <c r="FK453" s="35"/>
      <c r="FL453" s="35"/>
      <c r="FM453" s="35"/>
      <c r="FN453" s="35"/>
      <c r="FO453" s="35"/>
      <c r="FP453" s="35"/>
      <c r="FQ453" s="35"/>
      <c r="FR453" s="35"/>
      <c r="FS453" s="35"/>
      <c r="FT453" s="35"/>
      <c r="FU453" s="35"/>
      <c r="FV453" s="35"/>
      <c r="FW453" s="35"/>
      <c r="FX453" s="35"/>
      <c r="FY453" s="35"/>
      <c r="FZ453" s="35"/>
      <c r="GA453" s="35"/>
      <c r="GB453" s="35"/>
      <c r="GC453" s="35"/>
      <c r="GD453" s="35"/>
      <c r="GE453" s="35"/>
      <c r="GF453" s="35"/>
      <c r="GG453" s="35"/>
      <c r="GH453" s="35"/>
      <c r="GI453" s="35"/>
      <c r="GJ453" s="35"/>
      <c r="GK453" s="35"/>
      <c r="GL453" s="35"/>
      <c r="GM453" s="35"/>
      <c r="GN453" s="35"/>
      <c r="GO453" s="35"/>
      <c r="GP453" s="35"/>
      <c r="GQ453" s="35"/>
      <c r="GR453" s="35"/>
      <c r="GS453" s="35"/>
      <c r="GT453" s="35"/>
      <c r="GU453" s="35"/>
      <c r="GV453" s="35"/>
      <c r="GW453" s="35"/>
      <c r="GX453" s="35"/>
      <c r="GY453" s="35"/>
      <c r="GZ453" s="35"/>
      <c r="HA453" s="35"/>
      <c r="HB453" s="35"/>
      <c r="HC453" s="35"/>
      <c r="HD453" s="35"/>
      <c r="HE453" s="35"/>
      <c r="HF453" s="35"/>
      <c r="HG453" s="35"/>
      <c r="HH453" s="35"/>
      <c r="HI453" s="35"/>
      <c r="HJ453" s="35"/>
      <c r="HK453" s="35"/>
      <c r="HL453" s="35"/>
      <c r="HM453" s="35"/>
      <c r="HN453" s="35"/>
      <c r="HO453" s="35"/>
      <c r="HP453" s="35"/>
      <c r="HQ453" s="35"/>
      <c r="HR453" s="35"/>
      <c r="HS453" s="35"/>
      <c r="HT453" s="35"/>
      <c r="HU453" s="35"/>
      <c r="HV453" s="35"/>
      <c r="HW453" s="35"/>
      <c r="HX453" s="35"/>
      <c r="HY453" s="35"/>
      <c r="HZ453" s="35"/>
      <c r="IA453" s="35"/>
      <c r="IB453" s="35"/>
      <c r="IC453" s="35"/>
      <c r="ID453" s="35"/>
      <c r="IE453" s="35"/>
      <c r="IF453" s="35"/>
      <c r="IG453" s="35"/>
      <c r="IH453" s="35"/>
      <c r="II453" s="35"/>
      <c r="IJ453" s="35"/>
      <c r="IK453" s="35"/>
      <c r="IL453" s="35"/>
      <c r="IM453" s="35"/>
      <c r="IN453" s="35"/>
      <c r="IO453" s="35"/>
      <c r="IP453" s="35"/>
      <c r="IQ453" s="35"/>
      <c r="IR453" s="35"/>
      <c r="IS453" s="35"/>
      <c r="IT453" s="35"/>
    </row>
    <row r="454" spans="1:254" s="36" customFormat="1">
      <c r="A454" s="23"/>
      <c r="B454" s="46"/>
      <c r="C454" s="10"/>
      <c r="D454" s="4"/>
      <c r="E454" s="14" t="s">
        <v>524</v>
      </c>
      <c r="F454" s="112"/>
      <c r="G454" s="94">
        <v>48000</v>
      </c>
      <c r="H454" s="94">
        <v>48000</v>
      </c>
      <c r="I454" s="94"/>
      <c r="J454" s="94"/>
      <c r="K454" s="94"/>
      <c r="L454" s="94"/>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c r="EQ454" s="35"/>
      <c r="ER454" s="35"/>
      <c r="ES454" s="35"/>
      <c r="ET454" s="35"/>
      <c r="EU454" s="35"/>
      <c r="EV454" s="35"/>
      <c r="EW454" s="35"/>
      <c r="EX454" s="35"/>
      <c r="EY454" s="35"/>
      <c r="EZ454" s="35"/>
      <c r="FA454" s="35"/>
      <c r="FB454" s="35"/>
      <c r="FC454" s="35"/>
      <c r="FD454" s="35"/>
      <c r="FE454" s="35"/>
      <c r="FF454" s="35"/>
      <c r="FG454" s="35"/>
      <c r="FH454" s="35"/>
      <c r="FI454" s="35"/>
      <c r="FJ454" s="35"/>
      <c r="FK454" s="35"/>
      <c r="FL454" s="35"/>
      <c r="FM454" s="35"/>
      <c r="FN454" s="35"/>
      <c r="FO454" s="35"/>
      <c r="FP454" s="35"/>
      <c r="FQ454" s="35"/>
      <c r="FR454" s="35"/>
      <c r="FS454" s="35"/>
      <c r="FT454" s="35"/>
      <c r="FU454" s="35"/>
      <c r="FV454" s="35"/>
      <c r="FW454" s="35"/>
      <c r="FX454" s="35"/>
      <c r="FY454" s="35"/>
      <c r="FZ454" s="35"/>
      <c r="GA454" s="35"/>
      <c r="GB454" s="35"/>
      <c r="GC454" s="35"/>
      <c r="GD454" s="35"/>
      <c r="GE454" s="35"/>
      <c r="GF454" s="35"/>
      <c r="GG454" s="35"/>
      <c r="GH454" s="35"/>
      <c r="GI454" s="35"/>
      <c r="GJ454" s="35"/>
      <c r="GK454" s="35"/>
      <c r="GL454" s="35"/>
      <c r="GM454" s="35"/>
      <c r="GN454" s="35"/>
      <c r="GO454" s="35"/>
      <c r="GP454" s="35"/>
      <c r="GQ454" s="35"/>
      <c r="GR454" s="35"/>
      <c r="GS454" s="35"/>
      <c r="GT454" s="35"/>
      <c r="GU454" s="35"/>
      <c r="GV454" s="35"/>
      <c r="GW454" s="35"/>
      <c r="GX454" s="35"/>
      <c r="GY454" s="35"/>
      <c r="GZ454" s="35"/>
      <c r="HA454" s="35"/>
      <c r="HB454" s="35"/>
      <c r="HC454" s="35"/>
      <c r="HD454" s="35"/>
      <c r="HE454" s="35"/>
      <c r="HF454" s="35"/>
      <c r="HG454" s="35"/>
      <c r="HH454" s="35"/>
      <c r="HI454" s="35"/>
      <c r="HJ454" s="35"/>
      <c r="HK454" s="35"/>
      <c r="HL454" s="35"/>
      <c r="HM454" s="35"/>
      <c r="HN454" s="35"/>
      <c r="HO454" s="35"/>
      <c r="HP454" s="35"/>
      <c r="HQ454" s="35"/>
      <c r="HR454" s="35"/>
      <c r="HS454" s="35"/>
      <c r="HT454" s="35"/>
      <c r="HU454" s="35"/>
      <c r="HV454" s="35"/>
      <c r="HW454" s="35"/>
      <c r="HX454" s="35"/>
      <c r="HY454" s="35"/>
      <c r="HZ454" s="35"/>
      <c r="IA454" s="35"/>
      <c r="IB454" s="35"/>
      <c r="IC454" s="35"/>
      <c r="ID454" s="35"/>
      <c r="IE454" s="35"/>
      <c r="IF454" s="35"/>
      <c r="IG454" s="35"/>
      <c r="IH454" s="35"/>
      <c r="II454" s="35"/>
      <c r="IJ454" s="35"/>
      <c r="IK454" s="35"/>
      <c r="IL454" s="35"/>
      <c r="IM454" s="35"/>
      <c r="IN454" s="35"/>
      <c r="IO454" s="35"/>
      <c r="IP454" s="35"/>
      <c r="IQ454" s="35"/>
      <c r="IR454" s="35"/>
      <c r="IS454" s="35"/>
      <c r="IT454" s="35"/>
    </row>
    <row r="455" spans="1:254" s="36" customFormat="1" ht="26.4">
      <c r="A455" s="23"/>
      <c r="B455" s="46" t="s">
        <v>570</v>
      </c>
      <c r="C455" s="29"/>
      <c r="D455" s="24"/>
      <c r="E455" s="12" t="s">
        <v>568</v>
      </c>
      <c r="F455" s="77" t="s">
        <v>561</v>
      </c>
      <c r="G455" s="26">
        <v>242700</v>
      </c>
      <c r="H455" s="25">
        <v>0</v>
      </c>
      <c r="I455" s="26"/>
      <c r="J455" s="24"/>
      <c r="K455" s="24"/>
      <c r="L455" s="24"/>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c r="EA455" s="35"/>
      <c r="EB455" s="35"/>
      <c r="EC455" s="35"/>
      <c r="ED455" s="35"/>
      <c r="EE455" s="35"/>
      <c r="EF455" s="35"/>
      <c r="EG455" s="35"/>
      <c r="EH455" s="35"/>
      <c r="EI455" s="35"/>
      <c r="EJ455" s="35"/>
      <c r="EK455" s="35"/>
      <c r="EL455" s="35"/>
      <c r="EM455" s="35"/>
      <c r="EN455" s="35"/>
      <c r="EO455" s="35"/>
      <c r="EP455" s="35"/>
      <c r="EQ455" s="35"/>
      <c r="ER455" s="35"/>
      <c r="ES455" s="35"/>
      <c r="ET455" s="35"/>
      <c r="EU455" s="35"/>
      <c r="EV455" s="35"/>
      <c r="EW455" s="35"/>
      <c r="EX455" s="35"/>
      <c r="EY455" s="35"/>
      <c r="EZ455" s="35"/>
      <c r="FA455" s="35"/>
      <c r="FB455" s="35"/>
      <c r="FC455" s="35"/>
      <c r="FD455" s="35"/>
      <c r="FE455" s="35"/>
      <c r="FF455" s="35"/>
      <c r="FG455" s="35"/>
      <c r="FH455" s="35"/>
      <c r="FI455" s="35"/>
      <c r="FJ455" s="35"/>
      <c r="FK455" s="35"/>
      <c r="FL455" s="35"/>
      <c r="FM455" s="35"/>
      <c r="FN455" s="35"/>
      <c r="FO455" s="35"/>
      <c r="FP455" s="35"/>
      <c r="FQ455" s="35"/>
      <c r="FR455" s="35"/>
      <c r="FS455" s="35"/>
      <c r="FT455" s="35"/>
      <c r="FU455" s="35"/>
      <c r="FV455" s="35"/>
      <c r="FW455" s="35"/>
      <c r="FX455" s="35"/>
      <c r="FY455" s="35"/>
      <c r="FZ455" s="35"/>
      <c r="GA455" s="35"/>
      <c r="GB455" s="35"/>
      <c r="GC455" s="35"/>
      <c r="GD455" s="35"/>
      <c r="GE455" s="35"/>
      <c r="GF455" s="35"/>
      <c r="GG455" s="35"/>
      <c r="GH455" s="35"/>
      <c r="GI455" s="35"/>
      <c r="GJ455" s="35"/>
      <c r="GK455" s="35"/>
      <c r="GL455" s="35"/>
      <c r="GM455" s="35"/>
      <c r="GN455" s="35"/>
      <c r="GO455" s="35"/>
      <c r="GP455" s="35"/>
      <c r="GQ455" s="35"/>
      <c r="GR455" s="35"/>
      <c r="GS455" s="35"/>
      <c r="GT455" s="35"/>
      <c r="GU455" s="35"/>
      <c r="GV455" s="35"/>
      <c r="GW455" s="35"/>
      <c r="GX455" s="35"/>
      <c r="GY455" s="35"/>
      <c r="GZ455" s="35"/>
      <c r="HA455" s="35"/>
      <c r="HB455" s="35"/>
      <c r="HC455" s="35"/>
      <c r="HD455" s="35"/>
      <c r="HE455" s="35"/>
      <c r="HF455" s="35"/>
      <c r="HG455" s="35"/>
      <c r="HH455" s="35"/>
      <c r="HI455" s="35"/>
      <c r="HJ455" s="35"/>
      <c r="HK455" s="35"/>
      <c r="HL455" s="35"/>
      <c r="HM455" s="35"/>
      <c r="HN455" s="35"/>
      <c r="HO455" s="35"/>
      <c r="HP455" s="35"/>
      <c r="HQ455" s="35"/>
      <c r="HR455" s="35"/>
      <c r="HS455" s="35"/>
      <c r="HT455" s="35"/>
      <c r="HU455" s="35"/>
      <c r="HV455" s="35"/>
      <c r="HW455" s="35"/>
      <c r="HX455" s="35"/>
      <c r="HY455" s="35"/>
      <c r="HZ455" s="35"/>
      <c r="IA455" s="35"/>
      <c r="IB455" s="35"/>
      <c r="IC455" s="35"/>
      <c r="ID455" s="35"/>
      <c r="IE455" s="35"/>
      <c r="IF455" s="35"/>
      <c r="IG455" s="35"/>
      <c r="IH455" s="35"/>
      <c r="II455" s="35"/>
      <c r="IJ455" s="35"/>
      <c r="IK455" s="35"/>
      <c r="IL455" s="35"/>
      <c r="IM455" s="35"/>
      <c r="IN455" s="35"/>
      <c r="IO455" s="35"/>
      <c r="IP455" s="35"/>
      <c r="IQ455" s="35"/>
      <c r="IR455" s="35"/>
      <c r="IS455" s="35"/>
      <c r="IT455" s="35"/>
    </row>
    <row r="456" spans="1:254" s="36" customFormat="1">
      <c r="A456" s="23"/>
      <c r="B456" s="24"/>
      <c r="C456" s="29"/>
      <c r="D456" s="24"/>
      <c r="E456" s="14" t="s">
        <v>569</v>
      </c>
      <c r="F456" s="112"/>
      <c r="G456" s="94">
        <f>G455</f>
        <v>242700</v>
      </c>
      <c r="H456" s="94">
        <v>242700</v>
      </c>
      <c r="I456" s="94">
        <v>0</v>
      </c>
      <c r="J456" s="94"/>
      <c r="K456" s="94"/>
      <c r="L456" s="94"/>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c r="DK456" s="35"/>
      <c r="DL456" s="35"/>
      <c r="DM456" s="35"/>
      <c r="DN456" s="35"/>
      <c r="DO456" s="35"/>
      <c r="DP456" s="35"/>
      <c r="DQ456" s="35"/>
      <c r="DR456" s="35"/>
      <c r="DS456" s="35"/>
      <c r="DT456" s="35"/>
      <c r="DU456" s="35"/>
      <c r="DV456" s="35"/>
      <c r="DW456" s="35"/>
      <c r="DX456" s="35"/>
      <c r="DY456" s="35"/>
      <c r="DZ456" s="35"/>
      <c r="EA456" s="35"/>
      <c r="EB456" s="35"/>
      <c r="EC456" s="35"/>
      <c r="ED456" s="35"/>
      <c r="EE456" s="35"/>
      <c r="EF456" s="35"/>
      <c r="EG456" s="35"/>
      <c r="EH456" s="35"/>
      <c r="EI456" s="35"/>
      <c r="EJ456" s="35"/>
      <c r="EK456" s="35"/>
      <c r="EL456" s="35"/>
      <c r="EM456" s="35"/>
      <c r="EN456" s="35"/>
      <c r="EO456" s="35"/>
      <c r="EP456" s="35"/>
      <c r="EQ456" s="35"/>
      <c r="ER456" s="35"/>
      <c r="ES456" s="35"/>
      <c r="ET456" s="35"/>
      <c r="EU456" s="35"/>
      <c r="EV456" s="35"/>
      <c r="EW456" s="35"/>
      <c r="EX456" s="35"/>
      <c r="EY456" s="35"/>
      <c r="EZ456" s="35"/>
      <c r="FA456" s="35"/>
      <c r="FB456" s="35"/>
      <c r="FC456" s="35"/>
      <c r="FD456" s="35"/>
      <c r="FE456" s="35"/>
      <c r="FF456" s="35"/>
      <c r="FG456" s="35"/>
      <c r="FH456" s="35"/>
      <c r="FI456" s="35"/>
      <c r="FJ456" s="35"/>
      <c r="FK456" s="35"/>
      <c r="FL456" s="35"/>
      <c r="FM456" s="35"/>
      <c r="FN456" s="35"/>
      <c r="FO456" s="35"/>
      <c r="FP456" s="35"/>
      <c r="FQ456" s="35"/>
      <c r="FR456" s="35"/>
      <c r="FS456" s="35"/>
      <c r="FT456" s="35"/>
      <c r="FU456" s="35"/>
      <c r="FV456" s="35"/>
      <c r="FW456" s="35"/>
      <c r="FX456" s="35"/>
      <c r="FY456" s="35"/>
      <c r="FZ456" s="35"/>
      <c r="GA456" s="35"/>
      <c r="GB456" s="35"/>
      <c r="GC456" s="35"/>
      <c r="GD456" s="35"/>
      <c r="GE456" s="35"/>
      <c r="GF456" s="35"/>
      <c r="GG456" s="35"/>
      <c r="GH456" s="35"/>
      <c r="GI456" s="35"/>
      <c r="GJ456" s="35"/>
      <c r="GK456" s="35"/>
      <c r="GL456" s="35"/>
      <c r="GM456" s="35"/>
      <c r="GN456" s="35"/>
      <c r="GO456" s="35"/>
      <c r="GP456" s="35"/>
      <c r="GQ456" s="35"/>
      <c r="GR456" s="35"/>
      <c r="GS456" s="35"/>
      <c r="GT456" s="35"/>
      <c r="GU456" s="35"/>
      <c r="GV456" s="35"/>
      <c r="GW456" s="35"/>
      <c r="GX456" s="35"/>
      <c r="GY456" s="35"/>
      <c r="GZ456" s="35"/>
      <c r="HA456" s="35"/>
      <c r="HB456" s="35"/>
      <c r="HC456" s="35"/>
      <c r="HD456" s="35"/>
      <c r="HE456" s="35"/>
      <c r="HF456" s="35"/>
      <c r="HG456" s="35"/>
      <c r="HH456" s="35"/>
      <c r="HI456" s="35"/>
      <c r="HJ456" s="35"/>
      <c r="HK456" s="35"/>
      <c r="HL456" s="35"/>
      <c r="HM456" s="35"/>
      <c r="HN456" s="35"/>
      <c r="HO456" s="35"/>
      <c r="HP456" s="35"/>
      <c r="HQ456" s="35"/>
      <c r="HR456" s="35"/>
      <c r="HS456" s="35"/>
      <c r="HT456" s="35"/>
      <c r="HU456" s="35"/>
      <c r="HV456" s="35"/>
      <c r="HW456" s="35"/>
      <c r="HX456" s="35"/>
      <c r="HY456" s="35"/>
      <c r="HZ456" s="35"/>
      <c r="IA456" s="35"/>
      <c r="IB456" s="35"/>
      <c r="IC456" s="35"/>
      <c r="ID456" s="35"/>
      <c r="IE456" s="35"/>
      <c r="IF456" s="35"/>
      <c r="IG456" s="35"/>
      <c r="IH456" s="35"/>
      <c r="II456" s="35"/>
      <c r="IJ456" s="35"/>
      <c r="IK456" s="35"/>
      <c r="IL456" s="35"/>
      <c r="IM456" s="35"/>
      <c r="IN456" s="35"/>
      <c r="IO456" s="35"/>
      <c r="IP456" s="35"/>
      <c r="IQ456" s="35"/>
      <c r="IR456" s="35"/>
      <c r="IS456" s="35"/>
      <c r="IT456" s="35"/>
    </row>
    <row r="457" spans="1:254" s="36" customFormat="1" ht="26.4">
      <c r="A457" s="23">
        <v>2023</v>
      </c>
      <c r="B457" s="46" t="s">
        <v>559</v>
      </c>
      <c r="C457" s="29"/>
      <c r="D457" s="24"/>
      <c r="E457" s="12" t="s">
        <v>563</v>
      </c>
      <c r="F457" s="77" t="s">
        <v>560</v>
      </c>
      <c r="G457" s="26">
        <v>155498.6</v>
      </c>
      <c r="H457" s="21"/>
      <c r="I457" s="21"/>
      <c r="J457" s="24"/>
      <c r="K457" s="24"/>
      <c r="L457" s="24"/>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35"/>
      <c r="DR457" s="35"/>
      <c r="DS457" s="35"/>
      <c r="DT457" s="35"/>
      <c r="DU457" s="35"/>
      <c r="DV457" s="35"/>
      <c r="DW457" s="35"/>
      <c r="DX457" s="35"/>
      <c r="DY457" s="35"/>
      <c r="DZ457" s="35"/>
      <c r="EA457" s="35"/>
      <c r="EB457" s="35"/>
      <c r="EC457" s="35"/>
      <c r="ED457" s="35"/>
      <c r="EE457" s="35"/>
      <c r="EF457" s="35"/>
      <c r="EG457" s="35"/>
      <c r="EH457" s="35"/>
      <c r="EI457" s="35"/>
      <c r="EJ457" s="35"/>
      <c r="EK457" s="35"/>
      <c r="EL457" s="35"/>
      <c r="EM457" s="35"/>
      <c r="EN457" s="35"/>
      <c r="EO457" s="35"/>
      <c r="EP457" s="35"/>
      <c r="EQ457" s="35"/>
      <c r="ER457" s="35"/>
      <c r="ES457" s="35"/>
      <c r="ET457" s="35"/>
      <c r="EU457" s="35"/>
      <c r="EV457" s="35"/>
      <c r="EW457" s="35"/>
      <c r="EX457" s="35"/>
      <c r="EY457" s="35"/>
      <c r="EZ457" s="35"/>
      <c r="FA457" s="35"/>
      <c r="FB457" s="35"/>
      <c r="FC457" s="35"/>
      <c r="FD457" s="35"/>
      <c r="FE457" s="35"/>
      <c r="FF457" s="35"/>
      <c r="FG457" s="35"/>
      <c r="FH457" s="35"/>
      <c r="FI457" s="35"/>
      <c r="FJ457" s="35"/>
      <c r="FK457" s="35"/>
      <c r="FL457" s="35"/>
      <c r="FM457" s="35"/>
      <c r="FN457" s="35"/>
      <c r="FO457" s="35"/>
      <c r="FP457" s="35"/>
      <c r="FQ457" s="35"/>
      <c r="FR457" s="35"/>
      <c r="FS457" s="35"/>
      <c r="FT457" s="35"/>
      <c r="FU457" s="35"/>
      <c r="FV457" s="35"/>
      <c r="FW457" s="35"/>
      <c r="FX457" s="35"/>
      <c r="FY457" s="35"/>
      <c r="FZ457" s="35"/>
      <c r="GA457" s="35"/>
      <c r="GB457" s="35"/>
      <c r="GC457" s="35"/>
      <c r="GD457" s="35"/>
      <c r="GE457" s="35"/>
      <c r="GF457" s="35"/>
      <c r="GG457" s="35"/>
      <c r="GH457" s="35"/>
      <c r="GI457" s="35"/>
      <c r="GJ457" s="35"/>
      <c r="GK457" s="35"/>
      <c r="GL457" s="35"/>
      <c r="GM457" s="35"/>
      <c r="GN457" s="35"/>
      <c r="GO457" s="35"/>
      <c r="GP457" s="35"/>
      <c r="GQ457" s="35"/>
      <c r="GR457" s="35"/>
      <c r="GS457" s="35"/>
      <c r="GT457" s="35"/>
      <c r="GU457" s="35"/>
      <c r="GV457" s="35"/>
      <c r="GW457" s="35"/>
      <c r="GX457" s="35"/>
      <c r="GY457" s="35"/>
      <c r="GZ457" s="35"/>
      <c r="HA457" s="35"/>
      <c r="HB457" s="35"/>
      <c r="HC457" s="35"/>
      <c r="HD457" s="35"/>
      <c r="HE457" s="35"/>
      <c r="HF457" s="35"/>
      <c r="HG457" s="35"/>
      <c r="HH457" s="35"/>
      <c r="HI457" s="35"/>
      <c r="HJ457" s="35"/>
      <c r="HK457" s="35"/>
      <c r="HL457" s="35"/>
      <c r="HM457" s="35"/>
      <c r="HN457" s="35"/>
      <c r="HO457" s="35"/>
      <c r="HP457" s="35"/>
      <c r="HQ457" s="35"/>
      <c r="HR457" s="35"/>
      <c r="HS457" s="35"/>
      <c r="HT457" s="35"/>
      <c r="HU457" s="35"/>
      <c r="HV457" s="35"/>
      <c r="HW457" s="35"/>
      <c r="HX457" s="35"/>
      <c r="HY457" s="35"/>
      <c r="HZ457" s="35"/>
      <c r="IA457" s="35"/>
      <c r="IB457" s="35"/>
      <c r="IC457" s="35"/>
      <c r="ID457" s="35"/>
      <c r="IE457" s="35"/>
      <c r="IF457" s="35"/>
      <c r="IG457" s="35"/>
      <c r="IH457" s="35"/>
      <c r="II457" s="35"/>
      <c r="IJ457" s="35"/>
      <c r="IK457" s="35"/>
      <c r="IL457" s="35"/>
      <c r="IM457" s="35"/>
      <c r="IN457" s="35"/>
      <c r="IO457" s="35"/>
      <c r="IP457" s="35"/>
      <c r="IQ457" s="35"/>
      <c r="IR457" s="35"/>
      <c r="IS457" s="35"/>
      <c r="IT457" s="35"/>
    </row>
    <row r="458" spans="1:254" s="36" customFormat="1">
      <c r="A458" s="23"/>
      <c r="B458" s="24"/>
      <c r="C458" s="29"/>
      <c r="D458" s="24"/>
      <c r="E458" s="14" t="s">
        <v>564</v>
      </c>
      <c r="F458" s="112"/>
      <c r="G458" s="94">
        <f>G457</f>
        <v>155498.6</v>
      </c>
      <c r="H458" s="94">
        <v>113068.4</v>
      </c>
      <c r="I458" s="94">
        <v>42430.2</v>
      </c>
      <c r="J458" s="94"/>
      <c r="K458" s="94"/>
      <c r="L458" s="94"/>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c r="DU458" s="35"/>
      <c r="DV458" s="35"/>
      <c r="DW458" s="35"/>
      <c r="DX458" s="35"/>
      <c r="DY458" s="35"/>
      <c r="DZ458" s="35"/>
      <c r="EA458" s="35"/>
      <c r="EB458" s="35"/>
      <c r="EC458" s="35"/>
      <c r="ED458" s="35"/>
      <c r="EE458" s="35"/>
      <c r="EF458" s="35"/>
      <c r="EG458" s="35"/>
      <c r="EH458" s="35"/>
      <c r="EI458" s="35"/>
      <c r="EJ458" s="35"/>
      <c r="EK458" s="35"/>
      <c r="EL458" s="35"/>
      <c r="EM458" s="35"/>
      <c r="EN458" s="35"/>
      <c r="EO458" s="35"/>
      <c r="EP458" s="35"/>
      <c r="EQ458" s="35"/>
      <c r="ER458" s="35"/>
      <c r="ES458" s="35"/>
      <c r="ET458" s="35"/>
      <c r="EU458" s="35"/>
      <c r="EV458" s="35"/>
      <c r="EW458" s="35"/>
      <c r="EX458" s="35"/>
      <c r="EY458" s="35"/>
      <c r="EZ458" s="35"/>
      <c r="FA458" s="35"/>
      <c r="FB458" s="35"/>
      <c r="FC458" s="35"/>
      <c r="FD458" s="35"/>
      <c r="FE458" s="35"/>
      <c r="FF458" s="35"/>
      <c r="FG458" s="35"/>
      <c r="FH458" s="35"/>
      <c r="FI458" s="35"/>
      <c r="FJ458" s="35"/>
      <c r="FK458" s="35"/>
      <c r="FL458" s="35"/>
      <c r="FM458" s="35"/>
      <c r="FN458" s="35"/>
      <c r="FO458" s="35"/>
      <c r="FP458" s="35"/>
      <c r="FQ458" s="35"/>
      <c r="FR458" s="35"/>
      <c r="FS458" s="35"/>
      <c r="FT458" s="35"/>
      <c r="FU458" s="35"/>
      <c r="FV458" s="35"/>
      <c r="FW458" s="35"/>
      <c r="FX458" s="35"/>
      <c r="FY458" s="35"/>
      <c r="FZ458" s="35"/>
      <c r="GA458" s="35"/>
      <c r="GB458" s="35"/>
      <c r="GC458" s="35"/>
      <c r="GD458" s="35"/>
      <c r="GE458" s="35"/>
      <c r="GF458" s="35"/>
      <c r="GG458" s="35"/>
      <c r="GH458" s="35"/>
      <c r="GI458" s="35"/>
      <c r="GJ458" s="35"/>
      <c r="GK458" s="35"/>
      <c r="GL458" s="35"/>
      <c r="GM458" s="35"/>
      <c r="GN458" s="35"/>
      <c r="GO458" s="35"/>
      <c r="GP458" s="35"/>
      <c r="GQ458" s="35"/>
      <c r="GR458" s="35"/>
      <c r="GS458" s="35"/>
      <c r="GT458" s="35"/>
      <c r="GU458" s="35"/>
      <c r="GV458" s="35"/>
      <c r="GW458" s="35"/>
      <c r="GX458" s="35"/>
      <c r="GY458" s="35"/>
      <c r="GZ458" s="35"/>
      <c r="HA458" s="35"/>
      <c r="HB458" s="35"/>
      <c r="HC458" s="35"/>
      <c r="HD458" s="35"/>
      <c r="HE458" s="35"/>
      <c r="HF458" s="35"/>
      <c r="HG458" s="35"/>
      <c r="HH458" s="35"/>
      <c r="HI458" s="35"/>
      <c r="HJ458" s="35"/>
      <c r="HK458" s="35"/>
      <c r="HL458" s="35"/>
      <c r="HM458" s="35"/>
      <c r="HN458" s="35"/>
      <c r="HO458" s="35"/>
      <c r="HP458" s="35"/>
      <c r="HQ458" s="35"/>
      <c r="HR458" s="35"/>
      <c r="HS458" s="35"/>
      <c r="HT458" s="35"/>
      <c r="HU458" s="35"/>
      <c r="HV458" s="35"/>
      <c r="HW458" s="35"/>
      <c r="HX458" s="35"/>
      <c r="HY458" s="35"/>
      <c r="HZ458" s="35"/>
      <c r="IA458" s="35"/>
      <c r="IB458" s="35"/>
      <c r="IC458" s="35"/>
      <c r="ID458" s="35"/>
      <c r="IE458" s="35"/>
      <c r="IF458" s="35"/>
      <c r="IG458" s="35"/>
      <c r="IH458" s="35"/>
      <c r="II458" s="35"/>
      <c r="IJ458" s="35"/>
      <c r="IK458" s="35"/>
      <c r="IL458" s="35"/>
      <c r="IM458" s="35"/>
      <c r="IN458" s="35"/>
      <c r="IO458" s="35"/>
      <c r="IP458" s="35"/>
      <c r="IQ458" s="35"/>
      <c r="IR458" s="35"/>
      <c r="IS458" s="35"/>
      <c r="IT458" s="35"/>
    </row>
    <row r="459" spans="1:254" s="36" customFormat="1" ht="26.4">
      <c r="A459" s="23">
        <v>2023</v>
      </c>
      <c r="B459" s="46" t="s">
        <v>565</v>
      </c>
      <c r="C459" s="47"/>
      <c r="D459" s="24"/>
      <c r="E459" s="12" t="s">
        <v>563</v>
      </c>
      <c r="F459" s="77" t="s">
        <v>560</v>
      </c>
      <c r="G459" s="26">
        <v>283740</v>
      </c>
      <c r="H459" s="25"/>
      <c r="I459" s="26"/>
      <c r="J459" s="24"/>
      <c r="K459" s="24"/>
      <c r="L459" s="24"/>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35"/>
      <c r="DR459" s="35"/>
      <c r="DS459" s="35"/>
      <c r="DT459" s="35"/>
      <c r="DU459" s="35"/>
      <c r="DV459" s="35"/>
      <c r="DW459" s="35"/>
      <c r="DX459" s="35"/>
      <c r="DY459" s="35"/>
      <c r="DZ459" s="35"/>
      <c r="EA459" s="35"/>
      <c r="EB459" s="35"/>
      <c r="EC459" s="35"/>
      <c r="ED459" s="35"/>
      <c r="EE459" s="35"/>
      <c r="EF459" s="35"/>
      <c r="EG459" s="35"/>
      <c r="EH459" s="35"/>
      <c r="EI459" s="35"/>
      <c r="EJ459" s="35"/>
      <c r="EK459" s="35"/>
      <c r="EL459" s="35"/>
      <c r="EM459" s="35"/>
      <c r="EN459" s="35"/>
      <c r="EO459" s="35"/>
      <c r="EP459" s="35"/>
      <c r="EQ459" s="35"/>
      <c r="ER459" s="35"/>
      <c r="ES459" s="35"/>
      <c r="ET459" s="35"/>
      <c r="EU459" s="35"/>
      <c r="EV459" s="35"/>
      <c r="EW459" s="35"/>
      <c r="EX459" s="35"/>
      <c r="EY459" s="35"/>
      <c r="EZ459" s="35"/>
      <c r="FA459" s="35"/>
      <c r="FB459" s="35"/>
      <c r="FC459" s="35"/>
      <c r="FD459" s="35"/>
      <c r="FE459" s="35"/>
      <c r="FF459" s="35"/>
      <c r="FG459" s="35"/>
      <c r="FH459" s="35"/>
      <c r="FI459" s="35"/>
      <c r="FJ459" s="35"/>
      <c r="FK459" s="35"/>
      <c r="FL459" s="35"/>
      <c r="FM459" s="35"/>
      <c r="FN459" s="35"/>
      <c r="FO459" s="35"/>
      <c r="FP459" s="35"/>
      <c r="FQ459" s="35"/>
      <c r="FR459" s="35"/>
      <c r="FS459" s="35"/>
      <c r="FT459" s="35"/>
      <c r="FU459" s="35"/>
      <c r="FV459" s="35"/>
      <c r="FW459" s="35"/>
      <c r="FX459" s="35"/>
      <c r="FY459" s="35"/>
      <c r="FZ459" s="35"/>
      <c r="GA459" s="35"/>
      <c r="GB459" s="35"/>
      <c r="GC459" s="35"/>
      <c r="GD459" s="35"/>
      <c r="GE459" s="35"/>
      <c r="GF459" s="35"/>
      <c r="GG459" s="35"/>
      <c r="GH459" s="35"/>
      <c r="GI459" s="35"/>
      <c r="GJ459" s="35"/>
      <c r="GK459" s="35"/>
      <c r="GL459" s="35"/>
      <c r="GM459" s="35"/>
      <c r="GN459" s="35"/>
      <c r="GO459" s="35"/>
      <c r="GP459" s="35"/>
      <c r="GQ459" s="35"/>
      <c r="GR459" s="35"/>
      <c r="GS459" s="35"/>
      <c r="GT459" s="35"/>
      <c r="GU459" s="35"/>
      <c r="GV459" s="35"/>
      <c r="GW459" s="35"/>
      <c r="GX459" s="35"/>
      <c r="GY459" s="35"/>
      <c r="GZ459" s="35"/>
      <c r="HA459" s="35"/>
      <c r="HB459" s="35"/>
      <c r="HC459" s="35"/>
      <c r="HD459" s="35"/>
      <c r="HE459" s="35"/>
      <c r="HF459" s="35"/>
      <c r="HG459" s="35"/>
      <c r="HH459" s="35"/>
      <c r="HI459" s="35"/>
      <c r="HJ459" s="35"/>
      <c r="HK459" s="35"/>
      <c r="HL459" s="35"/>
      <c r="HM459" s="35"/>
      <c r="HN459" s="35"/>
      <c r="HO459" s="35"/>
      <c r="HP459" s="35"/>
      <c r="HQ459" s="35"/>
      <c r="HR459" s="35"/>
      <c r="HS459" s="35"/>
      <c r="HT459" s="35"/>
      <c r="HU459" s="35"/>
      <c r="HV459" s="35"/>
      <c r="HW459" s="35"/>
      <c r="HX459" s="35"/>
      <c r="HY459" s="35"/>
      <c r="HZ459" s="35"/>
      <c r="IA459" s="35"/>
      <c r="IB459" s="35"/>
      <c r="IC459" s="35"/>
      <c r="ID459" s="35"/>
      <c r="IE459" s="35"/>
      <c r="IF459" s="35"/>
      <c r="IG459" s="35"/>
      <c r="IH459" s="35"/>
      <c r="II459" s="35"/>
      <c r="IJ459" s="35"/>
      <c r="IK459" s="35"/>
      <c r="IL459" s="35"/>
      <c r="IM459" s="35"/>
      <c r="IN459" s="35"/>
      <c r="IO459" s="35"/>
      <c r="IP459" s="35"/>
      <c r="IQ459" s="35"/>
      <c r="IR459" s="35"/>
      <c r="IS459" s="35"/>
      <c r="IT459" s="35"/>
    </row>
    <row r="460" spans="1:254" s="36" customFormat="1">
      <c r="A460" s="23"/>
      <c r="B460" s="24"/>
      <c r="C460" s="29"/>
      <c r="D460" s="24"/>
      <c r="E460" s="14" t="s">
        <v>564</v>
      </c>
      <c r="F460" s="112"/>
      <c r="G460" s="94">
        <f>G459</f>
        <v>283740</v>
      </c>
      <c r="H460" s="94">
        <v>8692.4</v>
      </c>
      <c r="I460" s="94">
        <v>275047.59999999998</v>
      </c>
      <c r="J460" s="94"/>
      <c r="K460" s="94"/>
      <c r="L460" s="94"/>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c r="DU460" s="35"/>
      <c r="DV460" s="35"/>
      <c r="DW460" s="35"/>
      <c r="DX460" s="35"/>
      <c r="DY460" s="35"/>
      <c r="DZ460" s="35"/>
      <c r="EA460" s="35"/>
      <c r="EB460" s="35"/>
      <c r="EC460" s="35"/>
      <c r="ED460" s="35"/>
      <c r="EE460" s="35"/>
      <c r="EF460" s="35"/>
      <c r="EG460" s="35"/>
      <c r="EH460" s="35"/>
      <c r="EI460" s="35"/>
      <c r="EJ460" s="35"/>
      <c r="EK460" s="35"/>
      <c r="EL460" s="35"/>
      <c r="EM460" s="35"/>
      <c r="EN460" s="35"/>
      <c r="EO460" s="35"/>
      <c r="EP460" s="35"/>
      <c r="EQ460" s="35"/>
      <c r="ER460" s="35"/>
      <c r="ES460" s="35"/>
      <c r="ET460" s="35"/>
      <c r="EU460" s="35"/>
      <c r="EV460" s="35"/>
      <c r="EW460" s="35"/>
      <c r="EX460" s="35"/>
      <c r="EY460" s="35"/>
      <c r="EZ460" s="35"/>
      <c r="FA460" s="35"/>
      <c r="FB460" s="35"/>
      <c r="FC460" s="35"/>
      <c r="FD460" s="35"/>
      <c r="FE460" s="35"/>
      <c r="FF460" s="35"/>
      <c r="FG460" s="35"/>
      <c r="FH460" s="35"/>
      <c r="FI460" s="35"/>
      <c r="FJ460" s="35"/>
      <c r="FK460" s="35"/>
      <c r="FL460" s="35"/>
      <c r="FM460" s="35"/>
      <c r="FN460" s="35"/>
      <c r="FO460" s="35"/>
      <c r="FP460" s="35"/>
      <c r="FQ460" s="35"/>
      <c r="FR460" s="35"/>
      <c r="FS460" s="35"/>
      <c r="FT460" s="35"/>
      <c r="FU460" s="35"/>
      <c r="FV460" s="35"/>
      <c r="FW460" s="35"/>
      <c r="FX460" s="35"/>
      <c r="FY460" s="35"/>
      <c r="FZ460" s="35"/>
      <c r="GA460" s="35"/>
      <c r="GB460" s="35"/>
      <c r="GC460" s="35"/>
      <c r="GD460" s="35"/>
      <c r="GE460" s="35"/>
      <c r="GF460" s="35"/>
      <c r="GG460" s="35"/>
      <c r="GH460" s="35"/>
      <c r="GI460" s="35"/>
      <c r="GJ460" s="35"/>
      <c r="GK460" s="35"/>
      <c r="GL460" s="35"/>
      <c r="GM460" s="35"/>
      <c r="GN460" s="35"/>
      <c r="GO460" s="35"/>
      <c r="GP460" s="35"/>
      <c r="GQ460" s="35"/>
      <c r="GR460" s="35"/>
      <c r="GS460" s="35"/>
      <c r="GT460" s="35"/>
      <c r="GU460" s="35"/>
      <c r="GV460" s="35"/>
      <c r="GW460" s="35"/>
      <c r="GX460" s="35"/>
      <c r="GY460" s="35"/>
      <c r="GZ460" s="35"/>
      <c r="HA460" s="35"/>
      <c r="HB460" s="35"/>
      <c r="HC460" s="35"/>
      <c r="HD460" s="35"/>
      <c r="HE460" s="35"/>
      <c r="HF460" s="35"/>
      <c r="HG460" s="35"/>
      <c r="HH460" s="35"/>
      <c r="HI460" s="35"/>
      <c r="HJ460" s="35"/>
      <c r="HK460" s="35"/>
      <c r="HL460" s="35"/>
      <c r="HM460" s="35"/>
      <c r="HN460" s="35"/>
      <c r="HO460" s="35"/>
      <c r="HP460" s="35"/>
      <c r="HQ460" s="35"/>
      <c r="HR460" s="35"/>
      <c r="HS460" s="35"/>
      <c r="HT460" s="35"/>
      <c r="HU460" s="35"/>
      <c r="HV460" s="35"/>
      <c r="HW460" s="35"/>
      <c r="HX460" s="35"/>
      <c r="HY460" s="35"/>
      <c r="HZ460" s="35"/>
      <c r="IA460" s="35"/>
      <c r="IB460" s="35"/>
      <c r="IC460" s="35"/>
      <c r="ID460" s="35"/>
      <c r="IE460" s="35"/>
      <c r="IF460" s="35"/>
      <c r="IG460" s="35"/>
      <c r="IH460" s="35"/>
      <c r="II460" s="35"/>
      <c r="IJ460" s="35"/>
      <c r="IK460" s="35"/>
      <c r="IL460" s="35"/>
      <c r="IM460" s="35"/>
      <c r="IN460" s="35"/>
      <c r="IO460" s="35"/>
      <c r="IP460" s="35"/>
      <c r="IQ460" s="35"/>
      <c r="IR460" s="35"/>
      <c r="IS460" s="35"/>
      <c r="IT460" s="35"/>
    </row>
    <row r="461" spans="1:254" ht="184.8">
      <c r="A461" s="23">
        <v>2023</v>
      </c>
      <c r="B461" s="24" t="s">
        <v>580</v>
      </c>
      <c r="C461" s="29"/>
      <c r="D461" s="4" t="s">
        <v>581</v>
      </c>
      <c r="E461" s="12" t="s">
        <v>370</v>
      </c>
      <c r="F461" s="77" t="s">
        <v>582</v>
      </c>
      <c r="G461" s="26">
        <v>492050</v>
      </c>
      <c r="H461" s="12">
        <v>0</v>
      </c>
      <c r="I461" s="25"/>
      <c r="J461" s="24"/>
      <c r="K461" s="24"/>
      <c r="L461" s="24"/>
      <c r="IS461" s="6"/>
      <c r="IT461" s="6"/>
    </row>
    <row r="462" spans="1:254">
      <c r="A462" s="23"/>
      <c r="B462" s="24"/>
      <c r="C462" s="29"/>
      <c r="D462" s="24"/>
      <c r="E462" s="14" t="s">
        <v>408</v>
      </c>
      <c r="F462" s="112"/>
      <c r="G462" s="94">
        <v>492050</v>
      </c>
      <c r="H462" s="94">
        <v>0</v>
      </c>
      <c r="I462" s="94">
        <v>200000</v>
      </c>
      <c r="J462" s="94">
        <v>292050</v>
      </c>
      <c r="K462" s="94"/>
      <c r="L462" s="94"/>
      <c r="IS462" s="6"/>
      <c r="IT462" s="6"/>
    </row>
    <row r="463" spans="1:254">
      <c r="A463" s="23"/>
      <c r="B463" s="24"/>
      <c r="C463" s="29"/>
      <c r="D463" s="24"/>
      <c r="E463" s="12" t="s">
        <v>366</v>
      </c>
      <c r="F463" s="77" t="s">
        <v>583</v>
      </c>
      <c r="G463" s="26">
        <v>512244.22</v>
      </c>
      <c r="H463" s="18">
        <v>0</v>
      </c>
      <c r="I463" s="24"/>
      <c r="J463" s="24"/>
      <c r="K463" s="24"/>
      <c r="L463" s="24"/>
      <c r="IS463" s="6"/>
      <c r="IT463" s="6"/>
    </row>
    <row r="464" spans="1:254">
      <c r="A464" s="23"/>
      <c r="B464" s="24"/>
      <c r="C464" s="29"/>
      <c r="D464" s="24"/>
      <c r="E464" s="14" t="s">
        <v>407</v>
      </c>
      <c r="F464" s="22"/>
      <c r="G464" s="94">
        <v>512244.22</v>
      </c>
      <c r="H464" s="94">
        <v>0</v>
      </c>
      <c r="I464" s="94">
        <v>200000</v>
      </c>
      <c r="J464" s="94">
        <v>312244.21999999997</v>
      </c>
      <c r="K464" s="100"/>
      <c r="L464" s="94"/>
      <c r="IS464" s="6"/>
      <c r="IT464" s="6"/>
    </row>
    <row r="465" spans="1:254">
      <c r="A465" s="23"/>
      <c r="B465" s="24"/>
      <c r="C465" s="29"/>
      <c r="D465" s="24"/>
      <c r="E465" s="12" t="s">
        <v>584</v>
      </c>
      <c r="F465" s="77" t="s">
        <v>585</v>
      </c>
      <c r="G465" s="26">
        <v>463850</v>
      </c>
      <c r="H465" s="18">
        <v>0</v>
      </c>
      <c r="I465" s="24"/>
      <c r="J465" s="24"/>
      <c r="K465" s="24"/>
      <c r="L465" s="24"/>
      <c r="IS465" s="6"/>
      <c r="IT465" s="6"/>
    </row>
    <row r="466" spans="1:254">
      <c r="A466" s="23"/>
      <c r="B466" s="24"/>
      <c r="C466" s="29"/>
      <c r="D466" s="24"/>
      <c r="E466" s="14" t="s">
        <v>586</v>
      </c>
      <c r="F466" s="22"/>
      <c r="G466" s="94">
        <v>463850</v>
      </c>
      <c r="H466" s="94">
        <v>0</v>
      </c>
      <c r="I466" s="94">
        <v>200000</v>
      </c>
      <c r="J466" s="94">
        <v>263850</v>
      </c>
      <c r="K466" s="94"/>
      <c r="L466" s="94"/>
      <c r="IS466" s="6"/>
      <c r="IT466" s="6"/>
    </row>
    <row r="467" spans="1:254" ht="26.4">
      <c r="A467" s="23"/>
      <c r="B467" s="24"/>
      <c r="C467" s="29"/>
      <c r="D467" s="24"/>
      <c r="E467" s="12" t="s">
        <v>334</v>
      </c>
      <c r="F467" s="77" t="s">
        <v>587</v>
      </c>
      <c r="G467" s="26">
        <v>785897</v>
      </c>
      <c r="H467" s="18">
        <v>0</v>
      </c>
      <c r="I467" s="24"/>
      <c r="J467" s="24"/>
      <c r="K467" s="24"/>
      <c r="L467" s="24"/>
    </row>
    <row r="468" spans="1:254">
      <c r="A468" s="23"/>
      <c r="B468" s="24"/>
      <c r="C468" s="29"/>
      <c r="D468" s="24"/>
      <c r="E468" s="14" t="s">
        <v>399</v>
      </c>
      <c r="F468" s="22"/>
      <c r="G468" s="94">
        <v>785897</v>
      </c>
      <c r="H468" s="94">
        <v>0</v>
      </c>
      <c r="I468" s="94">
        <v>300000</v>
      </c>
      <c r="J468" s="94">
        <v>485897</v>
      </c>
      <c r="K468" s="100"/>
      <c r="L468" s="94"/>
    </row>
    <row r="469" spans="1:254" s="36" customFormat="1" ht="92.4">
      <c r="A469" s="23">
        <v>2023</v>
      </c>
      <c r="B469" s="46" t="s">
        <v>549</v>
      </c>
      <c r="C469" s="47" t="s">
        <v>552</v>
      </c>
      <c r="D469" s="46" t="s">
        <v>574</v>
      </c>
      <c r="E469" s="12" t="s">
        <v>550</v>
      </c>
      <c r="F469" s="77" t="s">
        <v>121</v>
      </c>
      <c r="G469" s="26">
        <v>350000</v>
      </c>
      <c r="H469" s="27"/>
      <c r="I469" s="26"/>
      <c r="J469" s="27"/>
      <c r="K469" s="34"/>
      <c r="L469" s="34"/>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c r="EQ469" s="35"/>
      <c r="ER469" s="35"/>
      <c r="ES469" s="35"/>
      <c r="ET469" s="35"/>
      <c r="EU469" s="35"/>
      <c r="EV469" s="35"/>
      <c r="EW469" s="35"/>
      <c r="EX469" s="35"/>
      <c r="EY469" s="35"/>
      <c r="EZ469" s="35"/>
      <c r="FA469" s="35"/>
      <c r="FB469" s="35"/>
      <c r="FC469" s="35"/>
      <c r="FD469" s="35"/>
      <c r="FE469" s="35"/>
      <c r="FF469" s="35"/>
      <c r="FG469" s="35"/>
      <c r="FH469" s="35"/>
      <c r="FI469" s="35"/>
      <c r="FJ469" s="35"/>
      <c r="FK469" s="35"/>
      <c r="FL469" s="35"/>
      <c r="FM469" s="35"/>
      <c r="FN469" s="35"/>
      <c r="FO469" s="35"/>
      <c r="FP469" s="35"/>
      <c r="FQ469" s="35"/>
      <c r="FR469" s="35"/>
      <c r="FS469" s="35"/>
      <c r="FT469" s="35"/>
      <c r="FU469" s="35"/>
      <c r="FV469" s="35"/>
      <c r="FW469" s="35"/>
      <c r="FX469" s="35"/>
      <c r="FY469" s="35"/>
      <c r="FZ469" s="35"/>
      <c r="GA469" s="35"/>
      <c r="GB469" s="35"/>
      <c r="GC469" s="35"/>
      <c r="GD469" s="35"/>
      <c r="GE469" s="35"/>
      <c r="GF469" s="35"/>
      <c r="GG469" s="35"/>
      <c r="GH469" s="35"/>
      <c r="GI469" s="35"/>
      <c r="GJ469" s="35"/>
      <c r="GK469" s="35"/>
      <c r="GL469" s="35"/>
      <c r="GM469" s="35"/>
      <c r="GN469" s="35"/>
      <c r="GO469" s="35"/>
      <c r="GP469" s="35"/>
      <c r="GQ469" s="35"/>
      <c r="GR469" s="35"/>
      <c r="GS469" s="35"/>
      <c r="GT469" s="35"/>
      <c r="GU469" s="35"/>
      <c r="GV469" s="35"/>
      <c r="GW469" s="35"/>
      <c r="GX469" s="35"/>
      <c r="GY469" s="35"/>
      <c r="GZ469" s="35"/>
      <c r="HA469" s="35"/>
      <c r="HB469" s="35"/>
      <c r="HC469" s="35"/>
      <c r="HD469" s="35"/>
      <c r="HE469" s="35"/>
      <c r="HF469" s="35"/>
      <c r="HG469" s="35"/>
      <c r="HH469" s="35"/>
      <c r="HI469" s="35"/>
      <c r="HJ469" s="35"/>
      <c r="HK469" s="35"/>
      <c r="HL469" s="35"/>
      <c r="HM469" s="35"/>
      <c r="HN469" s="35"/>
      <c r="HO469" s="35"/>
      <c r="HP469" s="35"/>
      <c r="HQ469" s="35"/>
      <c r="HR469" s="35"/>
      <c r="HS469" s="35"/>
      <c r="HT469" s="35"/>
      <c r="HU469" s="35"/>
      <c r="HV469" s="35"/>
      <c r="HW469" s="35"/>
      <c r="HX469" s="35"/>
      <c r="HY469" s="35"/>
      <c r="HZ469" s="35"/>
      <c r="IA469" s="35"/>
      <c r="IB469" s="35"/>
      <c r="IC469" s="35"/>
      <c r="ID469" s="35"/>
      <c r="IE469" s="35"/>
      <c r="IF469" s="35"/>
      <c r="IG469" s="35"/>
      <c r="IH469" s="35"/>
      <c r="II469" s="35"/>
      <c r="IJ469" s="35"/>
      <c r="IK469" s="35"/>
      <c r="IL469" s="35"/>
      <c r="IM469" s="35"/>
      <c r="IN469" s="35"/>
      <c r="IO469" s="35"/>
      <c r="IP469" s="35"/>
      <c r="IQ469" s="35"/>
      <c r="IR469" s="35"/>
      <c r="IS469" s="35"/>
      <c r="IT469" s="35"/>
    </row>
    <row r="470" spans="1:254" s="36" customFormat="1">
      <c r="A470" s="23"/>
      <c r="B470" s="24"/>
      <c r="C470" s="29"/>
      <c r="D470" s="24"/>
      <c r="E470" s="14" t="s">
        <v>551</v>
      </c>
      <c r="F470" s="112"/>
      <c r="G470" s="94">
        <f>G469</f>
        <v>350000</v>
      </c>
      <c r="H470" s="94">
        <v>337709.07</v>
      </c>
      <c r="I470" s="94">
        <v>12290.93</v>
      </c>
      <c r="J470" s="94"/>
      <c r="K470" s="94"/>
      <c r="L470" s="94"/>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c r="DU470" s="35"/>
      <c r="DV470" s="35"/>
      <c r="DW470" s="35"/>
      <c r="DX470" s="35"/>
      <c r="DY470" s="35"/>
      <c r="DZ470" s="35"/>
      <c r="EA470" s="35"/>
      <c r="EB470" s="35"/>
      <c r="EC470" s="35"/>
      <c r="ED470" s="35"/>
      <c r="EE470" s="35"/>
      <c r="EF470" s="35"/>
      <c r="EG470" s="35"/>
      <c r="EH470" s="35"/>
      <c r="EI470" s="35"/>
      <c r="EJ470" s="35"/>
      <c r="EK470" s="35"/>
      <c r="EL470" s="35"/>
      <c r="EM470" s="35"/>
      <c r="EN470" s="35"/>
      <c r="EO470" s="35"/>
      <c r="EP470" s="35"/>
      <c r="EQ470" s="35"/>
      <c r="ER470" s="35"/>
      <c r="ES470" s="35"/>
      <c r="ET470" s="35"/>
      <c r="EU470" s="35"/>
      <c r="EV470" s="35"/>
      <c r="EW470" s="35"/>
      <c r="EX470" s="35"/>
      <c r="EY470" s="35"/>
      <c r="EZ470" s="35"/>
      <c r="FA470" s="35"/>
      <c r="FB470" s="35"/>
      <c r="FC470" s="35"/>
      <c r="FD470" s="35"/>
      <c r="FE470" s="35"/>
      <c r="FF470" s="35"/>
      <c r="FG470" s="35"/>
      <c r="FH470" s="35"/>
      <c r="FI470" s="35"/>
      <c r="FJ470" s="35"/>
      <c r="FK470" s="35"/>
      <c r="FL470" s="35"/>
      <c r="FM470" s="35"/>
      <c r="FN470" s="35"/>
      <c r="FO470" s="35"/>
      <c r="FP470" s="35"/>
      <c r="FQ470" s="35"/>
      <c r="FR470" s="35"/>
      <c r="FS470" s="35"/>
      <c r="FT470" s="35"/>
      <c r="FU470" s="35"/>
      <c r="FV470" s="35"/>
      <c r="FW470" s="35"/>
      <c r="FX470" s="35"/>
      <c r="FY470" s="35"/>
      <c r="FZ470" s="35"/>
      <c r="GA470" s="35"/>
      <c r="GB470" s="35"/>
      <c r="GC470" s="35"/>
      <c r="GD470" s="35"/>
      <c r="GE470" s="35"/>
      <c r="GF470" s="35"/>
      <c r="GG470" s="35"/>
      <c r="GH470" s="35"/>
      <c r="GI470" s="35"/>
      <c r="GJ470" s="35"/>
      <c r="GK470" s="35"/>
      <c r="GL470" s="35"/>
      <c r="GM470" s="35"/>
      <c r="GN470" s="35"/>
      <c r="GO470" s="35"/>
      <c r="GP470" s="35"/>
      <c r="GQ470" s="35"/>
      <c r="GR470" s="35"/>
      <c r="GS470" s="35"/>
      <c r="GT470" s="35"/>
      <c r="GU470" s="35"/>
      <c r="GV470" s="35"/>
      <c r="GW470" s="35"/>
      <c r="GX470" s="35"/>
      <c r="GY470" s="35"/>
      <c r="GZ470" s="35"/>
      <c r="HA470" s="35"/>
      <c r="HB470" s="35"/>
      <c r="HC470" s="35"/>
      <c r="HD470" s="35"/>
      <c r="HE470" s="35"/>
      <c r="HF470" s="35"/>
      <c r="HG470" s="35"/>
      <c r="HH470" s="35"/>
      <c r="HI470" s="35"/>
      <c r="HJ470" s="35"/>
      <c r="HK470" s="35"/>
      <c r="HL470" s="35"/>
      <c r="HM470" s="35"/>
      <c r="HN470" s="35"/>
      <c r="HO470" s="35"/>
      <c r="HP470" s="35"/>
      <c r="HQ470" s="35"/>
      <c r="HR470" s="35"/>
      <c r="HS470" s="35"/>
      <c r="HT470" s="35"/>
      <c r="HU470" s="35"/>
      <c r="HV470" s="35"/>
      <c r="HW470" s="35"/>
      <c r="HX470" s="35"/>
      <c r="HY470" s="35"/>
      <c r="HZ470" s="35"/>
      <c r="IA470" s="35"/>
      <c r="IB470" s="35"/>
      <c r="IC470" s="35"/>
      <c r="ID470" s="35"/>
      <c r="IE470" s="35"/>
      <c r="IF470" s="35"/>
      <c r="IG470" s="35"/>
      <c r="IH470" s="35"/>
      <c r="II470" s="35"/>
      <c r="IJ470" s="35"/>
      <c r="IK470" s="35"/>
      <c r="IL470" s="35"/>
      <c r="IM470" s="35"/>
      <c r="IN470" s="35"/>
      <c r="IO470" s="35"/>
      <c r="IP470" s="35"/>
      <c r="IQ470" s="35"/>
      <c r="IR470" s="35"/>
      <c r="IS470" s="35"/>
      <c r="IT470" s="35"/>
    </row>
    <row r="471" spans="1:254" s="36" customFormat="1" ht="184.8">
      <c r="A471" s="23"/>
      <c r="B471" s="46" t="s">
        <v>549</v>
      </c>
      <c r="C471" s="47" t="s">
        <v>553</v>
      </c>
      <c r="D471" s="46" t="s">
        <v>554</v>
      </c>
      <c r="E471" s="12" t="s">
        <v>566</v>
      </c>
      <c r="F471" s="77" t="s">
        <v>562</v>
      </c>
      <c r="G471" s="26">
        <v>200000</v>
      </c>
      <c r="H471" s="25"/>
      <c r="I471" s="26"/>
      <c r="J471" s="27"/>
      <c r="K471" s="34"/>
      <c r="L471" s="34"/>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35"/>
      <c r="EF471" s="35"/>
      <c r="EG471" s="35"/>
      <c r="EH471" s="35"/>
      <c r="EI471" s="35"/>
      <c r="EJ471" s="35"/>
      <c r="EK471" s="35"/>
      <c r="EL471" s="35"/>
      <c r="EM471" s="35"/>
      <c r="EN471" s="35"/>
      <c r="EO471" s="35"/>
      <c r="EP471" s="35"/>
      <c r="EQ471" s="35"/>
      <c r="ER471" s="35"/>
      <c r="ES471" s="35"/>
      <c r="ET471" s="35"/>
      <c r="EU471" s="35"/>
      <c r="EV471" s="35"/>
      <c r="EW471" s="35"/>
      <c r="EX471" s="35"/>
      <c r="EY471" s="35"/>
      <c r="EZ471" s="35"/>
      <c r="FA471" s="35"/>
      <c r="FB471" s="35"/>
      <c r="FC471" s="35"/>
      <c r="FD471" s="35"/>
      <c r="FE471" s="35"/>
      <c r="FF471" s="35"/>
      <c r="FG471" s="35"/>
      <c r="FH471" s="35"/>
      <c r="FI471" s="35"/>
      <c r="FJ471" s="35"/>
      <c r="FK471" s="35"/>
      <c r="FL471" s="35"/>
      <c r="FM471" s="35"/>
      <c r="FN471" s="35"/>
      <c r="FO471" s="35"/>
      <c r="FP471" s="35"/>
      <c r="FQ471" s="35"/>
      <c r="FR471" s="35"/>
      <c r="FS471" s="35"/>
      <c r="FT471" s="35"/>
      <c r="FU471" s="35"/>
      <c r="FV471" s="35"/>
      <c r="FW471" s="35"/>
      <c r="FX471" s="35"/>
      <c r="FY471" s="35"/>
      <c r="FZ471" s="35"/>
      <c r="GA471" s="35"/>
      <c r="GB471" s="35"/>
      <c r="GC471" s="35"/>
      <c r="GD471" s="35"/>
      <c r="GE471" s="35"/>
      <c r="GF471" s="35"/>
      <c r="GG471" s="35"/>
      <c r="GH471" s="35"/>
      <c r="GI471" s="35"/>
      <c r="GJ471" s="35"/>
      <c r="GK471" s="35"/>
      <c r="GL471" s="35"/>
      <c r="GM471" s="35"/>
      <c r="GN471" s="35"/>
      <c r="GO471" s="35"/>
      <c r="GP471" s="35"/>
      <c r="GQ471" s="35"/>
      <c r="GR471" s="35"/>
      <c r="GS471" s="35"/>
      <c r="GT471" s="35"/>
      <c r="GU471" s="35"/>
      <c r="GV471" s="35"/>
      <c r="GW471" s="35"/>
      <c r="GX471" s="35"/>
      <c r="GY471" s="35"/>
      <c r="GZ471" s="35"/>
      <c r="HA471" s="35"/>
      <c r="HB471" s="35"/>
      <c r="HC471" s="35"/>
      <c r="HD471" s="35"/>
      <c r="HE471" s="35"/>
      <c r="HF471" s="35"/>
      <c r="HG471" s="35"/>
      <c r="HH471" s="35"/>
      <c r="HI471" s="35"/>
      <c r="HJ471" s="35"/>
      <c r="HK471" s="35"/>
      <c r="HL471" s="35"/>
      <c r="HM471" s="35"/>
      <c r="HN471" s="35"/>
      <c r="HO471" s="35"/>
      <c r="HP471" s="35"/>
      <c r="HQ471" s="35"/>
      <c r="HR471" s="35"/>
      <c r="HS471" s="35"/>
      <c r="HT471" s="35"/>
      <c r="HU471" s="35"/>
      <c r="HV471" s="35"/>
      <c r="HW471" s="35"/>
      <c r="HX471" s="35"/>
      <c r="HY471" s="35"/>
      <c r="HZ471" s="35"/>
      <c r="IA471" s="35"/>
      <c r="IB471" s="35"/>
      <c r="IC471" s="35"/>
      <c r="ID471" s="35"/>
      <c r="IE471" s="35"/>
      <c r="IF471" s="35"/>
      <c r="IG471" s="35"/>
      <c r="IH471" s="35"/>
      <c r="II471" s="35"/>
      <c r="IJ471" s="35"/>
      <c r="IK471" s="35"/>
      <c r="IL471" s="35"/>
      <c r="IM471" s="35"/>
      <c r="IN471" s="35"/>
      <c r="IO471" s="35"/>
      <c r="IP471" s="35"/>
      <c r="IQ471" s="35"/>
      <c r="IR471" s="35"/>
      <c r="IS471" s="35"/>
      <c r="IT471" s="35"/>
    </row>
    <row r="472" spans="1:254" s="36" customFormat="1">
      <c r="A472" s="23"/>
      <c r="B472" s="46"/>
      <c r="C472" s="47"/>
      <c r="D472" s="46"/>
      <c r="E472" s="12" t="s">
        <v>566</v>
      </c>
      <c r="F472" s="77" t="s">
        <v>121</v>
      </c>
      <c r="G472" s="26">
        <v>150000</v>
      </c>
      <c r="H472" s="26"/>
      <c r="I472" s="26"/>
      <c r="J472" s="26"/>
      <c r="K472" s="21"/>
      <c r="L472" s="34"/>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35"/>
      <c r="EF472" s="35"/>
      <c r="EG472" s="35"/>
      <c r="EH472" s="35"/>
      <c r="EI472" s="35"/>
      <c r="EJ472" s="35"/>
      <c r="EK472" s="35"/>
      <c r="EL472" s="35"/>
      <c r="EM472" s="35"/>
      <c r="EN472" s="35"/>
      <c r="EO472" s="35"/>
      <c r="EP472" s="35"/>
      <c r="EQ472" s="35"/>
      <c r="ER472" s="35"/>
      <c r="ES472" s="35"/>
      <c r="ET472" s="35"/>
      <c r="EU472" s="35"/>
      <c r="EV472" s="35"/>
      <c r="EW472" s="35"/>
      <c r="EX472" s="35"/>
      <c r="EY472" s="35"/>
      <c r="EZ472" s="35"/>
      <c r="FA472" s="35"/>
      <c r="FB472" s="35"/>
      <c r="FC472" s="35"/>
      <c r="FD472" s="35"/>
      <c r="FE472" s="35"/>
      <c r="FF472" s="35"/>
      <c r="FG472" s="35"/>
      <c r="FH472" s="35"/>
      <c r="FI472" s="35"/>
      <c r="FJ472" s="35"/>
      <c r="FK472" s="35"/>
      <c r="FL472" s="35"/>
      <c r="FM472" s="35"/>
      <c r="FN472" s="35"/>
      <c r="FO472" s="35"/>
      <c r="FP472" s="35"/>
      <c r="FQ472" s="35"/>
      <c r="FR472" s="35"/>
      <c r="FS472" s="35"/>
      <c r="FT472" s="35"/>
      <c r="FU472" s="35"/>
      <c r="FV472" s="35"/>
      <c r="FW472" s="35"/>
      <c r="FX472" s="35"/>
      <c r="FY472" s="35"/>
      <c r="FZ472" s="35"/>
      <c r="GA472" s="35"/>
      <c r="GB472" s="35"/>
      <c r="GC472" s="35"/>
      <c r="GD472" s="35"/>
      <c r="GE472" s="35"/>
      <c r="GF472" s="35"/>
      <c r="GG472" s="35"/>
      <c r="GH472" s="35"/>
      <c r="GI472" s="35"/>
      <c r="GJ472" s="35"/>
      <c r="GK472" s="35"/>
      <c r="GL472" s="35"/>
      <c r="GM472" s="35"/>
      <c r="GN472" s="35"/>
      <c r="GO472" s="35"/>
      <c r="GP472" s="35"/>
      <c r="GQ472" s="35"/>
      <c r="GR472" s="35"/>
      <c r="GS472" s="35"/>
      <c r="GT472" s="35"/>
      <c r="GU472" s="35"/>
      <c r="GV472" s="35"/>
      <c r="GW472" s="35"/>
      <c r="GX472" s="35"/>
      <c r="GY472" s="35"/>
      <c r="GZ472" s="35"/>
      <c r="HA472" s="35"/>
      <c r="HB472" s="35"/>
      <c r="HC472" s="35"/>
      <c r="HD472" s="35"/>
      <c r="HE472" s="35"/>
      <c r="HF472" s="35"/>
      <c r="HG472" s="35"/>
      <c r="HH472" s="35"/>
      <c r="HI472" s="35"/>
      <c r="HJ472" s="35"/>
      <c r="HK472" s="35"/>
      <c r="HL472" s="35"/>
      <c r="HM472" s="35"/>
      <c r="HN472" s="35"/>
      <c r="HO472" s="35"/>
      <c r="HP472" s="35"/>
      <c r="HQ472" s="35"/>
      <c r="HR472" s="35"/>
      <c r="HS472" s="35"/>
      <c r="HT472" s="35"/>
      <c r="HU472" s="35"/>
      <c r="HV472" s="35"/>
      <c r="HW472" s="35"/>
      <c r="HX472" s="35"/>
      <c r="HY472" s="35"/>
      <c r="HZ472" s="35"/>
      <c r="IA472" s="35"/>
      <c r="IB472" s="35"/>
      <c r="IC472" s="35"/>
      <c r="ID472" s="35"/>
      <c r="IE472" s="35"/>
      <c r="IF472" s="35"/>
      <c r="IG472" s="35"/>
      <c r="IH472" s="35"/>
      <c r="II472" s="35"/>
      <c r="IJ472" s="35"/>
      <c r="IK472" s="35"/>
      <c r="IL472" s="35"/>
      <c r="IM472" s="35"/>
      <c r="IN472" s="35"/>
      <c r="IO472" s="35"/>
      <c r="IP472" s="35"/>
      <c r="IQ472" s="35"/>
      <c r="IR472" s="35"/>
      <c r="IS472" s="35"/>
      <c r="IT472" s="35"/>
    </row>
    <row r="473" spans="1:254" s="36" customFormat="1">
      <c r="A473" s="23"/>
      <c r="B473" s="46"/>
      <c r="C473" s="47"/>
      <c r="D473" s="46"/>
      <c r="E473" s="12" t="s">
        <v>566</v>
      </c>
      <c r="F473" s="77" t="s">
        <v>478</v>
      </c>
      <c r="G473" s="26">
        <v>100000</v>
      </c>
      <c r="H473" s="26"/>
      <c r="I473" s="26"/>
      <c r="J473" s="27"/>
      <c r="K473" s="34"/>
      <c r="L473" s="34"/>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35"/>
      <c r="EF473" s="35"/>
      <c r="EG473" s="35"/>
      <c r="EH473" s="35"/>
      <c r="EI473" s="35"/>
      <c r="EJ473" s="35"/>
      <c r="EK473" s="35"/>
      <c r="EL473" s="35"/>
      <c r="EM473" s="35"/>
      <c r="EN473" s="35"/>
      <c r="EO473" s="35"/>
      <c r="EP473" s="35"/>
      <c r="EQ473" s="35"/>
      <c r="ER473" s="35"/>
      <c r="ES473" s="35"/>
      <c r="ET473" s="35"/>
      <c r="EU473" s="35"/>
      <c r="EV473" s="35"/>
      <c r="EW473" s="35"/>
      <c r="EX473" s="35"/>
      <c r="EY473" s="35"/>
      <c r="EZ473" s="35"/>
      <c r="FA473" s="35"/>
      <c r="FB473" s="35"/>
      <c r="FC473" s="35"/>
      <c r="FD473" s="35"/>
      <c r="FE473" s="35"/>
      <c r="FF473" s="35"/>
      <c r="FG473" s="35"/>
      <c r="FH473" s="35"/>
      <c r="FI473" s="35"/>
      <c r="FJ473" s="35"/>
      <c r="FK473" s="35"/>
      <c r="FL473" s="35"/>
      <c r="FM473" s="35"/>
      <c r="FN473" s="35"/>
      <c r="FO473" s="35"/>
      <c r="FP473" s="35"/>
      <c r="FQ473" s="35"/>
      <c r="FR473" s="35"/>
      <c r="FS473" s="35"/>
      <c r="FT473" s="35"/>
      <c r="FU473" s="35"/>
      <c r="FV473" s="35"/>
      <c r="FW473" s="35"/>
      <c r="FX473" s="35"/>
      <c r="FY473" s="35"/>
      <c r="FZ473" s="35"/>
      <c r="GA473" s="35"/>
      <c r="GB473" s="35"/>
      <c r="GC473" s="35"/>
      <c r="GD473" s="35"/>
      <c r="GE473" s="35"/>
      <c r="GF473" s="35"/>
      <c r="GG473" s="35"/>
      <c r="GH473" s="35"/>
      <c r="GI473" s="35"/>
      <c r="GJ473" s="35"/>
      <c r="GK473" s="35"/>
      <c r="GL473" s="35"/>
      <c r="GM473" s="35"/>
      <c r="GN473" s="35"/>
      <c r="GO473" s="35"/>
      <c r="GP473" s="35"/>
      <c r="GQ473" s="35"/>
      <c r="GR473" s="35"/>
      <c r="GS473" s="35"/>
      <c r="GT473" s="35"/>
      <c r="GU473" s="35"/>
      <c r="GV473" s="35"/>
      <c r="GW473" s="35"/>
      <c r="GX473" s="35"/>
      <c r="GY473" s="35"/>
      <c r="GZ473" s="35"/>
      <c r="HA473" s="35"/>
      <c r="HB473" s="35"/>
      <c r="HC473" s="35"/>
      <c r="HD473" s="35"/>
      <c r="HE473" s="35"/>
      <c r="HF473" s="35"/>
      <c r="HG473" s="35"/>
      <c r="HH473" s="35"/>
      <c r="HI473" s="35"/>
      <c r="HJ473" s="35"/>
      <c r="HK473" s="35"/>
      <c r="HL473" s="35"/>
      <c r="HM473" s="35"/>
      <c r="HN473" s="35"/>
      <c r="HO473" s="35"/>
      <c r="HP473" s="35"/>
      <c r="HQ473" s="35"/>
      <c r="HR473" s="35"/>
      <c r="HS473" s="35"/>
      <c r="HT473" s="35"/>
      <c r="HU473" s="35"/>
      <c r="HV473" s="35"/>
      <c r="HW473" s="35"/>
      <c r="HX473" s="35"/>
      <c r="HY473" s="35"/>
      <c r="HZ473" s="35"/>
      <c r="IA473" s="35"/>
      <c r="IB473" s="35"/>
      <c r="IC473" s="35"/>
      <c r="ID473" s="35"/>
      <c r="IE473" s="35"/>
      <c r="IF473" s="35"/>
      <c r="IG473" s="35"/>
      <c r="IH473" s="35"/>
      <c r="II473" s="35"/>
      <c r="IJ473" s="35"/>
      <c r="IK473" s="35"/>
      <c r="IL473" s="35"/>
      <c r="IM473" s="35"/>
      <c r="IN473" s="35"/>
      <c r="IO473" s="35"/>
      <c r="IP473" s="35"/>
      <c r="IQ473" s="35"/>
      <c r="IR473" s="35"/>
      <c r="IS473" s="35"/>
      <c r="IT473" s="35"/>
    </row>
    <row r="474" spans="1:254" s="36" customFormat="1">
      <c r="A474" s="23"/>
      <c r="B474" s="46"/>
      <c r="C474" s="47"/>
      <c r="D474" s="46"/>
      <c r="E474" s="12" t="s">
        <v>566</v>
      </c>
      <c r="F474" s="77" t="s">
        <v>458</v>
      </c>
      <c r="G474" s="26">
        <v>100000</v>
      </c>
      <c r="H474" s="26"/>
      <c r="I474" s="26"/>
      <c r="J474" s="27"/>
      <c r="K474" s="34"/>
      <c r="L474" s="34"/>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35"/>
      <c r="DR474" s="35"/>
      <c r="DS474" s="35"/>
      <c r="DT474" s="35"/>
      <c r="DU474" s="35"/>
      <c r="DV474" s="35"/>
      <c r="DW474" s="35"/>
      <c r="DX474" s="35"/>
      <c r="DY474" s="35"/>
      <c r="DZ474" s="35"/>
      <c r="EA474" s="35"/>
      <c r="EB474" s="35"/>
      <c r="EC474" s="35"/>
      <c r="ED474" s="35"/>
      <c r="EE474" s="35"/>
      <c r="EF474" s="35"/>
      <c r="EG474" s="35"/>
      <c r="EH474" s="35"/>
      <c r="EI474" s="35"/>
      <c r="EJ474" s="35"/>
      <c r="EK474" s="35"/>
      <c r="EL474" s="35"/>
      <c r="EM474" s="35"/>
      <c r="EN474" s="35"/>
      <c r="EO474" s="35"/>
      <c r="EP474" s="35"/>
      <c r="EQ474" s="35"/>
      <c r="ER474" s="35"/>
      <c r="ES474" s="35"/>
      <c r="ET474" s="35"/>
      <c r="EU474" s="35"/>
      <c r="EV474" s="35"/>
      <c r="EW474" s="35"/>
      <c r="EX474" s="35"/>
      <c r="EY474" s="35"/>
      <c r="EZ474" s="35"/>
      <c r="FA474" s="35"/>
      <c r="FB474" s="35"/>
      <c r="FC474" s="35"/>
      <c r="FD474" s="35"/>
      <c r="FE474" s="35"/>
      <c r="FF474" s="35"/>
      <c r="FG474" s="35"/>
      <c r="FH474" s="35"/>
      <c r="FI474" s="35"/>
      <c r="FJ474" s="35"/>
      <c r="FK474" s="35"/>
      <c r="FL474" s="35"/>
      <c r="FM474" s="35"/>
      <c r="FN474" s="35"/>
      <c r="FO474" s="35"/>
      <c r="FP474" s="35"/>
      <c r="FQ474" s="35"/>
      <c r="FR474" s="35"/>
      <c r="FS474" s="35"/>
      <c r="FT474" s="35"/>
      <c r="FU474" s="35"/>
      <c r="FV474" s="35"/>
      <c r="FW474" s="35"/>
      <c r="FX474" s="35"/>
      <c r="FY474" s="35"/>
      <c r="FZ474" s="35"/>
      <c r="GA474" s="35"/>
      <c r="GB474" s="35"/>
      <c r="GC474" s="35"/>
      <c r="GD474" s="35"/>
      <c r="GE474" s="35"/>
      <c r="GF474" s="35"/>
      <c r="GG474" s="35"/>
      <c r="GH474" s="35"/>
      <c r="GI474" s="35"/>
      <c r="GJ474" s="35"/>
      <c r="GK474" s="35"/>
      <c r="GL474" s="35"/>
      <c r="GM474" s="35"/>
      <c r="GN474" s="35"/>
      <c r="GO474" s="35"/>
      <c r="GP474" s="35"/>
      <c r="GQ474" s="35"/>
      <c r="GR474" s="35"/>
      <c r="GS474" s="35"/>
      <c r="GT474" s="35"/>
      <c r="GU474" s="35"/>
      <c r="GV474" s="35"/>
      <c r="GW474" s="35"/>
      <c r="GX474" s="35"/>
      <c r="GY474" s="35"/>
      <c r="GZ474" s="35"/>
      <c r="HA474" s="35"/>
      <c r="HB474" s="35"/>
      <c r="HC474" s="35"/>
      <c r="HD474" s="35"/>
      <c r="HE474" s="35"/>
      <c r="HF474" s="35"/>
      <c r="HG474" s="35"/>
      <c r="HH474" s="35"/>
      <c r="HI474" s="35"/>
      <c r="HJ474" s="35"/>
      <c r="HK474" s="35"/>
      <c r="HL474" s="35"/>
      <c r="HM474" s="35"/>
      <c r="HN474" s="35"/>
      <c r="HO474" s="35"/>
      <c r="HP474" s="35"/>
      <c r="HQ474" s="35"/>
      <c r="HR474" s="35"/>
      <c r="HS474" s="35"/>
      <c r="HT474" s="35"/>
      <c r="HU474" s="35"/>
      <c r="HV474" s="35"/>
      <c r="HW474" s="35"/>
      <c r="HX474" s="35"/>
      <c r="HY474" s="35"/>
      <c r="HZ474" s="35"/>
      <c r="IA474" s="35"/>
      <c r="IB474" s="35"/>
      <c r="IC474" s="35"/>
      <c r="ID474" s="35"/>
      <c r="IE474" s="35"/>
      <c r="IF474" s="35"/>
      <c r="IG474" s="35"/>
      <c r="IH474" s="35"/>
      <c r="II474" s="35"/>
      <c r="IJ474" s="35"/>
      <c r="IK474" s="35"/>
      <c r="IL474" s="35"/>
      <c r="IM474" s="35"/>
      <c r="IN474" s="35"/>
      <c r="IO474" s="35"/>
      <c r="IP474" s="35"/>
      <c r="IQ474" s="35"/>
      <c r="IR474" s="35"/>
      <c r="IS474" s="35"/>
      <c r="IT474" s="35"/>
    </row>
    <row r="475" spans="1:254" s="36" customFormat="1">
      <c r="A475" s="23"/>
      <c r="B475" s="46"/>
      <c r="C475" s="47"/>
      <c r="D475" s="46"/>
      <c r="E475" s="12" t="s">
        <v>566</v>
      </c>
      <c r="F475" s="77" t="s">
        <v>480</v>
      </c>
      <c r="G475" s="26">
        <v>400000</v>
      </c>
      <c r="H475" s="26"/>
      <c r="I475" s="26"/>
      <c r="J475" s="27"/>
      <c r="K475" s="34"/>
      <c r="L475" s="34"/>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c r="DU475" s="35"/>
      <c r="DV475" s="35"/>
      <c r="DW475" s="35"/>
      <c r="DX475" s="35"/>
      <c r="DY475" s="35"/>
      <c r="DZ475" s="35"/>
      <c r="EA475" s="35"/>
      <c r="EB475" s="35"/>
      <c r="EC475" s="35"/>
      <c r="ED475" s="35"/>
      <c r="EE475" s="35"/>
      <c r="EF475" s="35"/>
      <c r="EG475" s="35"/>
      <c r="EH475" s="35"/>
      <c r="EI475" s="35"/>
      <c r="EJ475" s="35"/>
      <c r="EK475" s="35"/>
      <c r="EL475" s="35"/>
      <c r="EM475" s="35"/>
      <c r="EN475" s="35"/>
      <c r="EO475" s="35"/>
      <c r="EP475" s="35"/>
      <c r="EQ475" s="35"/>
      <c r="ER475" s="35"/>
      <c r="ES475" s="35"/>
      <c r="ET475" s="35"/>
      <c r="EU475" s="35"/>
      <c r="EV475" s="35"/>
      <c r="EW475" s="35"/>
      <c r="EX475" s="35"/>
      <c r="EY475" s="35"/>
      <c r="EZ475" s="35"/>
      <c r="FA475" s="35"/>
      <c r="FB475" s="35"/>
      <c r="FC475" s="35"/>
      <c r="FD475" s="35"/>
      <c r="FE475" s="35"/>
      <c r="FF475" s="35"/>
      <c r="FG475" s="35"/>
      <c r="FH475" s="35"/>
      <c r="FI475" s="35"/>
      <c r="FJ475" s="35"/>
      <c r="FK475" s="35"/>
      <c r="FL475" s="35"/>
      <c r="FM475" s="35"/>
      <c r="FN475" s="35"/>
      <c r="FO475" s="35"/>
      <c r="FP475" s="35"/>
      <c r="FQ475" s="35"/>
      <c r="FR475" s="35"/>
      <c r="FS475" s="35"/>
      <c r="FT475" s="35"/>
      <c r="FU475" s="35"/>
      <c r="FV475" s="35"/>
      <c r="FW475" s="35"/>
      <c r="FX475" s="35"/>
      <c r="FY475" s="35"/>
      <c r="FZ475" s="35"/>
      <c r="GA475" s="35"/>
      <c r="GB475" s="35"/>
      <c r="GC475" s="35"/>
      <c r="GD475" s="35"/>
      <c r="GE475" s="35"/>
      <c r="GF475" s="35"/>
      <c r="GG475" s="35"/>
      <c r="GH475" s="35"/>
      <c r="GI475" s="35"/>
      <c r="GJ475" s="35"/>
      <c r="GK475" s="35"/>
      <c r="GL475" s="35"/>
      <c r="GM475" s="35"/>
      <c r="GN475" s="35"/>
      <c r="GO475" s="35"/>
      <c r="GP475" s="35"/>
      <c r="GQ475" s="35"/>
      <c r="GR475" s="35"/>
      <c r="GS475" s="35"/>
      <c r="GT475" s="35"/>
      <c r="GU475" s="35"/>
      <c r="GV475" s="35"/>
      <c r="GW475" s="35"/>
      <c r="GX475" s="35"/>
      <c r="GY475" s="35"/>
      <c r="GZ475" s="35"/>
      <c r="HA475" s="35"/>
      <c r="HB475" s="35"/>
      <c r="HC475" s="35"/>
      <c r="HD475" s="35"/>
      <c r="HE475" s="35"/>
      <c r="HF475" s="35"/>
      <c r="HG475" s="35"/>
      <c r="HH475" s="35"/>
      <c r="HI475" s="35"/>
      <c r="HJ475" s="35"/>
      <c r="HK475" s="35"/>
      <c r="HL475" s="35"/>
      <c r="HM475" s="35"/>
      <c r="HN475" s="35"/>
      <c r="HO475" s="35"/>
      <c r="HP475" s="35"/>
      <c r="HQ475" s="35"/>
      <c r="HR475" s="35"/>
      <c r="HS475" s="35"/>
      <c r="HT475" s="35"/>
      <c r="HU475" s="35"/>
      <c r="HV475" s="35"/>
      <c r="HW475" s="35"/>
      <c r="HX475" s="35"/>
      <c r="HY475" s="35"/>
      <c r="HZ475" s="35"/>
      <c r="IA475" s="35"/>
      <c r="IB475" s="35"/>
      <c r="IC475" s="35"/>
      <c r="ID475" s="35"/>
      <c r="IE475" s="35"/>
      <c r="IF475" s="35"/>
      <c r="IG475" s="35"/>
      <c r="IH475" s="35"/>
      <c r="II475" s="35"/>
      <c r="IJ475" s="35"/>
      <c r="IK475" s="35"/>
      <c r="IL475" s="35"/>
      <c r="IM475" s="35"/>
      <c r="IN475" s="35"/>
      <c r="IO475" s="35"/>
      <c r="IP475" s="35"/>
      <c r="IQ475" s="35"/>
      <c r="IR475" s="35"/>
      <c r="IS475" s="35"/>
      <c r="IT475" s="35"/>
    </row>
    <row r="476" spans="1:254" s="36" customFormat="1">
      <c r="A476" s="23"/>
      <c r="B476" s="46"/>
      <c r="C476" s="47"/>
      <c r="D476" s="46"/>
      <c r="E476" s="12" t="s">
        <v>566</v>
      </c>
      <c r="F476" s="77" t="s">
        <v>555</v>
      </c>
      <c r="G476" s="26">
        <v>50000</v>
      </c>
      <c r="H476" s="26"/>
      <c r="I476" s="26"/>
      <c r="J476" s="27"/>
      <c r="K476" s="34"/>
      <c r="L476" s="34"/>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35"/>
      <c r="EF476" s="35"/>
      <c r="EG476" s="35"/>
      <c r="EH476" s="35"/>
      <c r="EI476" s="35"/>
      <c r="EJ476" s="35"/>
      <c r="EK476" s="35"/>
      <c r="EL476" s="35"/>
      <c r="EM476" s="35"/>
      <c r="EN476" s="35"/>
      <c r="EO476" s="35"/>
      <c r="EP476" s="35"/>
      <c r="EQ476" s="35"/>
      <c r="ER476" s="35"/>
      <c r="ES476" s="35"/>
      <c r="ET476" s="35"/>
      <c r="EU476" s="35"/>
      <c r="EV476" s="35"/>
      <c r="EW476" s="35"/>
      <c r="EX476" s="35"/>
      <c r="EY476" s="35"/>
      <c r="EZ476" s="35"/>
      <c r="FA476" s="35"/>
      <c r="FB476" s="35"/>
      <c r="FC476" s="35"/>
      <c r="FD476" s="35"/>
      <c r="FE476" s="35"/>
      <c r="FF476" s="35"/>
      <c r="FG476" s="35"/>
      <c r="FH476" s="35"/>
      <c r="FI476" s="35"/>
      <c r="FJ476" s="35"/>
      <c r="FK476" s="35"/>
      <c r="FL476" s="35"/>
      <c r="FM476" s="35"/>
      <c r="FN476" s="35"/>
      <c r="FO476" s="35"/>
      <c r="FP476" s="35"/>
      <c r="FQ476" s="35"/>
      <c r="FR476" s="35"/>
      <c r="FS476" s="35"/>
      <c r="FT476" s="35"/>
      <c r="FU476" s="35"/>
      <c r="FV476" s="35"/>
      <c r="FW476" s="35"/>
      <c r="FX476" s="35"/>
      <c r="FY476" s="35"/>
      <c r="FZ476" s="35"/>
      <c r="GA476" s="35"/>
      <c r="GB476" s="35"/>
      <c r="GC476" s="35"/>
      <c r="GD476" s="35"/>
      <c r="GE476" s="35"/>
      <c r="GF476" s="35"/>
      <c r="GG476" s="35"/>
      <c r="GH476" s="35"/>
      <c r="GI476" s="35"/>
      <c r="GJ476" s="35"/>
      <c r="GK476" s="35"/>
      <c r="GL476" s="35"/>
      <c r="GM476" s="35"/>
      <c r="GN476" s="35"/>
      <c r="GO476" s="35"/>
      <c r="GP476" s="35"/>
      <c r="GQ476" s="35"/>
      <c r="GR476" s="35"/>
      <c r="GS476" s="35"/>
      <c r="GT476" s="35"/>
      <c r="GU476" s="35"/>
      <c r="GV476" s="35"/>
      <c r="GW476" s="35"/>
      <c r="GX476" s="35"/>
      <c r="GY476" s="35"/>
      <c r="GZ476" s="35"/>
      <c r="HA476" s="35"/>
      <c r="HB476" s="35"/>
      <c r="HC476" s="35"/>
      <c r="HD476" s="35"/>
      <c r="HE476" s="35"/>
      <c r="HF476" s="35"/>
      <c r="HG476" s="35"/>
      <c r="HH476" s="35"/>
      <c r="HI476" s="35"/>
      <c r="HJ476" s="35"/>
      <c r="HK476" s="35"/>
      <c r="HL476" s="35"/>
      <c r="HM476" s="35"/>
      <c r="HN476" s="35"/>
      <c r="HO476" s="35"/>
      <c r="HP476" s="35"/>
      <c r="HQ476" s="35"/>
      <c r="HR476" s="35"/>
      <c r="HS476" s="35"/>
      <c r="HT476" s="35"/>
      <c r="HU476" s="35"/>
      <c r="HV476" s="35"/>
      <c r="HW476" s="35"/>
      <c r="HX476" s="35"/>
      <c r="HY476" s="35"/>
      <c r="HZ476" s="35"/>
      <c r="IA476" s="35"/>
      <c r="IB476" s="35"/>
      <c r="IC476" s="35"/>
      <c r="ID476" s="35"/>
      <c r="IE476" s="35"/>
      <c r="IF476" s="35"/>
      <c r="IG476" s="35"/>
      <c r="IH476" s="35"/>
      <c r="II476" s="35"/>
      <c r="IJ476" s="35"/>
      <c r="IK476" s="35"/>
      <c r="IL476" s="35"/>
      <c r="IM476" s="35"/>
      <c r="IN476" s="35"/>
      <c r="IO476" s="35"/>
      <c r="IP476" s="35"/>
      <c r="IQ476" s="35"/>
      <c r="IR476" s="35"/>
      <c r="IS476" s="35"/>
      <c r="IT476" s="35"/>
    </row>
    <row r="477" spans="1:254" s="36" customFormat="1">
      <c r="A477" s="23"/>
      <c r="B477" s="24"/>
      <c r="C477" s="29"/>
      <c r="D477" s="24"/>
      <c r="E477" s="14" t="s">
        <v>567</v>
      </c>
      <c r="F477" s="112"/>
      <c r="G477" s="94">
        <f>SUM(G471:G476)</f>
        <v>1000000</v>
      </c>
      <c r="H477" s="94">
        <v>626221.88</v>
      </c>
      <c r="I477" s="94">
        <v>373778.12</v>
      </c>
      <c r="J477" s="94"/>
      <c r="K477" s="94"/>
      <c r="L477" s="94"/>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35"/>
      <c r="EE477" s="35"/>
      <c r="EF477" s="35"/>
      <c r="EG477" s="35"/>
      <c r="EH477" s="35"/>
      <c r="EI477" s="35"/>
      <c r="EJ477" s="35"/>
      <c r="EK477" s="35"/>
      <c r="EL477" s="35"/>
      <c r="EM477" s="35"/>
      <c r="EN477" s="35"/>
      <c r="EO477" s="35"/>
      <c r="EP477" s="35"/>
      <c r="EQ477" s="35"/>
      <c r="ER477" s="35"/>
      <c r="ES477" s="35"/>
      <c r="ET477" s="35"/>
      <c r="EU477" s="35"/>
      <c r="EV477" s="35"/>
      <c r="EW477" s="35"/>
      <c r="EX477" s="35"/>
      <c r="EY477" s="35"/>
      <c r="EZ477" s="35"/>
      <c r="FA477" s="35"/>
      <c r="FB477" s="35"/>
      <c r="FC477" s="35"/>
      <c r="FD477" s="35"/>
      <c r="FE477" s="35"/>
      <c r="FF477" s="35"/>
      <c r="FG477" s="35"/>
      <c r="FH477" s="35"/>
      <c r="FI477" s="35"/>
      <c r="FJ477" s="35"/>
      <c r="FK477" s="35"/>
      <c r="FL477" s="35"/>
      <c r="FM477" s="35"/>
      <c r="FN477" s="35"/>
      <c r="FO477" s="35"/>
      <c r="FP477" s="35"/>
      <c r="FQ477" s="35"/>
      <c r="FR477" s="35"/>
      <c r="FS477" s="35"/>
      <c r="FT477" s="35"/>
      <c r="FU477" s="35"/>
      <c r="FV477" s="35"/>
      <c r="FW477" s="35"/>
      <c r="FX477" s="35"/>
      <c r="FY477" s="35"/>
      <c r="FZ477" s="35"/>
      <c r="GA477" s="35"/>
      <c r="GB477" s="35"/>
      <c r="GC477" s="35"/>
      <c r="GD477" s="35"/>
      <c r="GE477" s="35"/>
      <c r="GF477" s="35"/>
      <c r="GG477" s="35"/>
      <c r="GH477" s="35"/>
      <c r="GI477" s="35"/>
      <c r="GJ477" s="35"/>
      <c r="GK477" s="35"/>
      <c r="GL477" s="35"/>
      <c r="GM477" s="35"/>
      <c r="GN477" s="35"/>
      <c r="GO477" s="35"/>
      <c r="GP477" s="35"/>
      <c r="GQ477" s="35"/>
      <c r="GR477" s="35"/>
      <c r="GS477" s="35"/>
      <c r="GT477" s="35"/>
      <c r="GU477" s="35"/>
      <c r="GV477" s="35"/>
      <c r="GW477" s="35"/>
      <c r="GX477" s="35"/>
      <c r="GY477" s="35"/>
      <c r="GZ477" s="35"/>
      <c r="HA477" s="35"/>
      <c r="HB477" s="35"/>
      <c r="HC477" s="35"/>
      <c r="HD477" s="35"/>
      <c r="HE477" s="35"/>
      <c r="HF477" s="35"/>
      <c r="HG477" s="35"/>
      <c r="HH477" s="35"/>
      <c r="HI477" s="35"/>
      <c r="HJ477" s="35"/>
      <c r="HK477" s="35"/>
      <c r="HL477" s="35"/>
      <c r="HM477" s="35"/>
      <c r="HN477" s="35"/>
      <c r="HO477" s="35"/>
      <c r="HP477" s="35"/>
      <c r="HQ477" s="35"/>
      <c r="HR477" s="35"/>
      <c r="HS477" s="35"/>
      <c r="HT477" s="35"/>
      <c r="HU477" s="35"/>
      <c r="HV477" s="35"/>
      <c r="HW477" s="35"/>
      <c r="HX477" s="35"/>
      <c r="HY477" s="35"/>
      <c r="HZ477" s="35"/>
      <c r="IA477" s="35"/>
      <c r="IB477" s="35"/>
      <c r="IC477" s="35"/>
      <c r="ID477" s="35"/>
      <c r="IE477" s="35"/>
      <c r="IF477" s="35"/>
      <c r="IG477" s="35"/>
      <c r="IH477" s="35"/>
      <c r="II477" s="35"/>
      <c r="IJ477" s="35"/>
      <c r="IK477" s="35"/>
      <c r="IL477" s="35"/>
      <c r="IM477" s="35"/>
      <c r="IN477" s="35"/>
      <c r="IO477" s="35"/>
      <c r="IP477" s="35"/>
      <c r="IQ477" s="35"/>
      <c r="IR477" s="35"/>
      <c r="IS477" s="35"/>
      <c r="IT477" s="35"/>
    </row>
    <row r="478" spans="1:254">
      <c r="A478" s="145"/>
      <c r="B478" s="147" t="s">
        <v>549</v>
      </c>
      <c r="C478" s="149" t="s">
        <v>621</v>
      </c>
      <c r="D478" s="138" t="s">
        <v>622</v>
      </c>
      <c r="E478" s="12" t="s">
        <v>623</v>
      </c>
      <c r="F478" s="77" t="s">
        <v>630</v>
      </c>
      <c r="G478" s="78">
        <v>26499677.82</v>
      </c>
      <c r="H478" s="78">
        <v>5024853.7699999996</v>
      </c>
      <c r="I478" s="78">
        <f>G478-H478</f>
        <v>21474824.050000001</v>
      </c>
      <c r="J478" s="81"/>
      <c r="K478" s="81"/>
      <c r="L478" s="81"/>
    </row>
    <row r="479" spans="1:254">
      <c r="A479" s="150"/>
      <c r="B479" s="152"/>
      <c r="C479" s="154"/>
      <c r="D479" s="139"/>
      <c r="E479" s="12" t="s">
        <v>590</v>
      </c>
      <c r="F479" s="77" t="s">
        <v>630</v>
      </c>
      <c r="G479" s="78">
        <v>190721.03</v>
      </c>
      <c r="H479" s="78">
        <v>190721.03</v>
      </c>
      <c r="I479" s="78">
        <f>G479-H479</f>
        <v>0</v>
      </c>
      <c r="J479" s="81"/>
      <c r="K479" s="81"/>
      <c r="L479" s="81"/>
    </row>
    <row r="480" spans="1:254" ht="80.55" customHeight="1">
      <c r="A480" s="151"/>
      <c r="B480" s="153"/>
      <c r="C480" s="155"/>
      <c r="D480" s="140"/>
      <c r="E480" s="14" t="s">
        <v>546</v>
      </c>
      <c r="F480" s="112"/>
      <c r="G480" s="94">
        <v>26690398.850000001</v>
      </c>
      <c r="H480" s="94">
        <f>H478+H479</f>
        <v>5215574.8</v>
      </c>
      <c r="I480" s="94">
        <f>G480-H480</f>
        <v>21474824.050000001</v>
      </c>
      <c r="J480" s="94"/>
      <c r="K480" s="94"/>
      <c r="L480" s="94"/>
    </row>
    <row r="481" spans="1:254" ht="40.5" customHeight="1">
      <c r="A481" s="145"/>
      <c r="B481" s="147"/>
      <c r="C481" s="149"/>
      <c r="D481" s="143" t="s">
        <v>682</v>
      </c>
      <c r="E481" s="101" t="s">
        <v>623</v>
      </c>
      <c r="F481" s="90" t="s">
        <v>630</v>
      </c>
      <c r="G481" s="102">
        <v>21954581.300000001</v>
      </c>
      <c r="H481" s="102">
        <v>21954581.300000001</v>
      </c>
      <c r="I481" s="126"/>
      <c r="J481" s="126"/>
      <c r="K481" s="115"/>
      <c r="L481" s="93"/>
    </row>
    <row r="482" spans="1:254" ht="19.05" customHeight="1">
      <c r="A482" s="146"/>
      <c r="B482" s="148"/>
      <c r="C482" s="148"/>
      <c r="D482" s="144"/>
      <c r="E482" s="101" t="s">
        <v>590</v>
      </c>
      <c r="F482" s="90" t="s">
        <v>630</v>
      </c>
      <c r="G482" s="102">
        <v>1539238.5</v>
      </c>
      <c r="H482" s="102">
        <v>1539238.5</v>
      </c>
      <c r="I482" s="126"/>
      <c r="J482" s="126"/>
      <c r="K482" s="115"/>
      <c r="L482" s="93"/>
    </row>
    <row r="483" spans="1:254">
      <c r="A483" s="109"/>
      <c r="B483" s="110"/>
      <c r="C483" s="111"/>
      <c r="D483" s="107"/>
      <c r="E483" s="14" t="s">
        <v>546</v>
      </c>
      <c r="F483" s="112"/>
      <c r="G483" s="94">
        <f>G481+G482</f>
        <v>23493819.800000001</v>
      </c>
      <c r="H483" s="94">
        <f>H481+H482</f>
        <v>23493819.800000001</v>
      </c>
      <c r="I483" s="94"/>
      <c r="J483" s="94"/>
      <c r="K483" s="94"/>
      <c r="L483" s="94"/>
    </row>
    <row r="484" spans="1:254" ht="52.8" customHeight="1">
      <c r="A484" s="45">
        <v>2016</v>
      </c>
      <c r="B484" s="24" t="s">
        <v>663</v>
      </c>
      <c r="C484" s="29"/>
      <c r="D484" s="24"/>
      <c r="E484" s="12" t="s">
        <v>51</v>
      </c>
      <c r="F484" s="77" t="s">
        <v>650</v>
      </c>
      <c r="G484" s="78">
        <v>670000</v>
      </c>
      <c r="H484" s="4">
        <v>0</v>
      </c>
      <c r="I484" s="34"/>
      <c r="J484" s="24"/>
      <c r="K484" s="24"/>
      <c r="L484" s="24"/>
    </row>
    <row r="485" spans="1:254" s="36" customFormat="1">
      <c r="A485" s="45"/>
      <c r="B485" s="24"/>
      <c r="C485" s="29"/>
      <c r="D485" s="24"/>
      <c r="E485" s="14" t="s">
        <v>54</v>
      </c>
      <c r="F485" s="112"/>
      <c r="G485" s="94">
        <f>G484</f>
        <v>670000</v>
      </c>
      <c r="H485" s="94">
        <v>0</v>
      </c>
      <c r="I485" s="94">
        <v>268000</v>
      </c>
      <c r="J485" s="94">
        <v>402000</v>
      </c>
      <c r="K485" s="94"/>
      <c r="L485" s="94"/>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c r="EA485" s="35"/>
      <c r="EB485" s="35"/>
      <c r="EC485" s="35"/>
      <c r="ED485" s="35"/>
      <c r="EE485" s="35"/>
      <c r="EF485" s="35"/>
      <c r="EG485" s="35"/>
      <c r="EH485" s="35"/>
      <c r="EI485" s="35"/>
      <c r="EJ485" s="35"/>
      <c r="EK485" s="35"/>
      <c r="EL485" s="35"/>
      <c r="EM485" s="35"/>
      <c r="EN485" s="35"/>
      <c r="EO485" s="35"/>
      <c r="EP485" s="35"/>
      <c r="EQ485" s="35"/>
      <c r="ER485" s="35"/>
      <c r="ES485" s="35"/>
      <c r="ET485" s="35"/>
      <c r="EU485" s="35"/>
      <c r="EV485" s="35"/>
      <c r="EW485" s="35"/>
      <c r="EX485" s="35"/>
      <c r="EY485" s="35"/>
      <c r="EZ485" s="35"/>
      <c r="FA485" s="35"/>
      <c r="FB485" s="35"/>
      <c r="FC485" s="35"/>
      <c r="FD485" s="35"/>
      <c r="FE485" s="35"/>
      <c r="FF485" s="35"/>
      <c r="FG485" s="35"/>
      <c r="FH485" s="35"/>
      <c r="FI485" s="35"/>
      <c r="FJ485" s="35"/>
      <c r="FK485" s="35"/>
      <c r="FL485" s="35"/>
      <c r="FM485" s="35"/>
      <c r="FN485" s="35"/>
      <c r="FO485" s="35"/>
      <c r="FP485" s="35"/>
      <c r="FQ485" s="35"/>
      <c r="FR485" s="35"/>
      <c r="FS485" s="35"/>
      <c r="FT485" s="35"/>
      <c r="FU485" s="35"/>
      <c r="FV485" s="35"/>
      <c r="FW485" s="35"/>
      <c r="FX485" s="35"/>
      <c r="FY485" s="35"/>
      <c r="FZ485" s="35"/>
      <c r="GA485" s="35"/>
      <c r="GB485" s="35"/>
      <c r="GC485" s="35"/>
      <c r="GD485" s="35"/>
      <c r="GE485" s="35"/>
      <c r="GF485" s="35"/>
      <c r="GG485" s="35"/>
      <c r="GH485" s="35"/>
      <c r="GI485" s="35"/>
      <c r="GJ485" s="35"/>
      <c r="GK485" s="35"/>
      <c r="GL485" s="35"/>
      <c r="GM485" s="35"/>
      <c r="GN485" s="35"/>
      <c r="GO485" s="35"/>
      <c r="GP485" s="35"/>
      <c r="GQ485" s="35"/>
      <c r="GR485" s="35"/>
      <c r="GS485" s="35"/>
      <c r="GT485" s="35"/>
      <c r="GU485" s="35"/>
      <c r="GV485" s="35"/>
      <c r="GW485" s="35"/>
      <c r="GX485" s="35"/>
      <c r="GY485" s="35"/>
      <c r="GZ485" s="35"/>
      <c r="HA485" s="35"/>
      <c r="HB485" s="35"/>
      <c r="HC485" s="35"/>
      <c r="HD485" s="35"/>
      <c r="HE485" s="35"/>
      <c r="HF485" s="35"/>
      <c r="HG485" s="35"/>
      <c r="HH485" s="35"/>
      <c r="HI485" s="35"/>
      <c r="HJ485" s="35"/>
      <c r="HK485" s="35"/>
      <c r="HL485" s="35"/>
      <c r="HM485" s="35"/>
      <c r="HN485" s="35"/>
      <c r="HO485" s="35"/>
      <c r="HP485" s="35"/>
      <c r="HQ485" s="35"/>
      <c r="HR485" s="35"/>
      <c r="HS485" s="35"/>
      <c r="HT485" s="35"/>
      <c r="HU485" s="35"/>
      <c r="HV485" s="35"/>
      <c r="HW485" s="35"/>
      <c r="HX485" s="35"/>
      <c r="HY485" s="35"/>
      <c r="HZ485" s="35"/>
      <c r="IA485" s="35"/>
      <c r="IB485" s="35"/>
      <c r="IC485" s="35"/>
      <c r="ID485" s="35"/>
      <c r="IE485" s="35"/>
      <c r="IF485" s="35"/>
      <c r="IG485" s="35"/>
      <c r="IH485" s="35"/>
      <c r="II485" s="35"/>
      <c r="IJ485" s="35"/>
      <c r="IK485" s="35"/>
      <c r="IL485" s="35"/>
      <c r="IM485" s="35"/>
      <c r="IN485" s="35"/>
      <c r="IO485" s="35"/>
      <c r="IP485" s="35"/>
      <c r="IQ485" s="35"/>
      <c r="IR485" s="35"/>
      <c r="IS485" s="35"/>
      <c r="IT485" s="35"/>
    </row>
    <row r="486" spans="1:254" ht="26.4">
      <c r="A486" s="45">
        <v>2021</v>
      </c>
      <c r="B486" s="24" t="s">
        <v>663</v>
      </c>
      <c r="C486" s="29"/>
      <c r="D486" s="24"/>
      <c r="E486" s="12" t="s">
        <v>523</v>
      </c>
      <c r="F486" s="77" t="s">
        <v>535</v>
      </c>
      <c r="G486" s="78">
        <v>597425.25</v>
      </c>
      <c r="H486" s="4">
        <v>0</v>
      </c>
      <c r="I486" s="24"/>
      <c r="J486" s="24"/>
      <c r="K486" s="24"/>
      <c r="L486" s="24"/>
    </row>
    <row r="487" spans="1:254" s="36" customFormat="1">
      <c r="A487" s="23"/>
      <c r="B487" s="24"/>
      <c r="C487" s="29"/>
      <c r="D487" s="24"/>
      <c r="E487" s="14" t="s">
        <v>536</v>
      </c>
      <c r="F487" s="112"/>
      <c r="G487" s="94">
        <f>G486</f>
        <v>597425.25</v>
      </c>
      <c r="H487" s="127"/>
      <c r="I487" s="94">
        <v>179227.57</v>
      </c>
      <c r="J487" s="94">
        <v>298712.5</v>
      </c>
      <c r="K487" s="94">
        <v>119485.18</v>
      </c>
      <c r="L487" s="94"/>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c r="DU487" s="35"/>
      <c r="DV487" s="35"/>
      <c r="DW487" s="35"/>
      <c r="DX487" s="35"/>
      <c r="DY487" s="35"/>
      <c r="DZ487" s="35"/>
      <c r="EA487" s="35"/>
      <c r="EB487" s="35"/>
      <c r="EC487" s="35"/>
      <c r="ED487" s="35"/>
      <c r="EE487" s="35"/>
      <c r="EF487" s="35"/>
      <c r="EG487" s="35"/>
      <c r="EH487" s="35"/>
      <c r="EI487" s="35"/>
      <c r="EJ487" s="35"/>
      <c r="EK487" s="35"/>
      <c r="EL487" s="35"/>
      <c r="EM487" s="35"/>
      <c r="EN487" s="35"/>
      <c r="EO487" s="35"/>
      <c r="EP487" s="35"/>
      <c r="EQ487" s="35"/>
      <c r="ER487" s="35"/>
      <c r="ES487" s="35"/>
      <c r="ET487" s="35"/>
      <c r="EU487" s="35"/>
      <c r="EV487" s="35"/>
      <c r="EW487" s="35"/>
      <c r="EX487" s="35"/>
      <c r="EY487" s="35"/>
      <c r="EZ487" s="35"/>
      <c r="FA487" s="35"/>
      <c r="FB487" s="35"/>
      <c r="FC487" s="35"/>
      <c r="FD487" s="35"/>
      <c r="FE487" s="35"/>
      <c r="FF487" s="35"/>
      <c r="FG487" s="35"/>
      <c r="FH487" s="35"/>
      <c r="FI487" s="35"/>
      <c r="FJ487" s="35"/>
      <c r="FK487" s="35"/>
      <c r="FL487" s="35"/>
      <c r="FM487" s="35"/>
      <c r="FN487" s="35"/>
      <c r="FO487" s="35"/>
      <c r="FP487" s="35"/>
      <c r="FQ487" s="35"/>
      <c r="FR487" s="35"/>
      <c r="FS487" s="35"/>
      <c r="FT487" s="35"/>
      <c r="FU487" s="35"/>
      <c r="FV487" s="35"/>
      <c r="FW487" s="35"/>
      <c r="FX487" s="35"/>
      <c r="FY487" s="35"/>
      <c r="FZ487" s="35"/>
      <c r="GA487" s="35"/>
      <c r="GB487" s="35"/>
      <c r="GC487" s="35"/>
      <c r="GD487" s="35"/>
      <c r="GE487" s="35"/>
      <c r="GF487" s="35"/>
      <c r="GG487" s="35"/>
      <c r="GH487" s="35"/>
      <c r="GI487" s="35"/>
      <c r="GJ487" s="35"/>
      <c r="GK487" s="35"/>
      <c r="GL487" s="35"/>
      <c r="GM487" s="35"/>
      <c r="GN487" s="35"/>
      <c r="GO487" s="35"/>
      <c r="GP487" s="35"/>
      <c r="GQ487" s="35"/>
      <c r="GR487" s="35"/>
      <c r="GS487" s="35"/>
      <c r="GT487" s="35"/>
      <c r="GU487" s="35"/>
      <c r="GV487" s="35"/>
      <c r="GW487" s="35"/>
      <c r="GX487" s="35"/>
      <c r="GY487" s="35"/>
      <c r="GZ487" s="35"/>
      <c r="HA487" s="35"/>
      <c r="HB487" s="35"/>
      <c r="HC487" s="35"/>
      <c r="HD487" s="35"/>
      <c r="HE487" s="35"/>
      <c r="HF487" s="35"/>
      <c r="HG487" s="35"/>
      <c r="HH487" s="35"/>
      <c r="HI487" s="35"/>
      <c r="HJ487" s="35"/>
      <c r="HK487" s="35"/>
      <c r="HL487" s="35"/>
      <c r="HM487" s="35"/>
      <c r="HN487" s="35"/>
      <c r="HO487" s="35"/>
      <c r="HP487" s="35"/>
      <c r="HQ487" s="35"/>
      <c r="HR487" s="35"/>
      <c r="HS487" s="35"/>
      <c r="HT487" s="35"/>
      <c r="HU487" s="35"/>
      <c r="HV487" s="35"/>
      <c r="HW487" s="35"/>
      <c r="HX487" s="35"/>
      <c r="HY487" s="35"/>
      <c r="HZ487" s="35"/>
      <c r="IA487" s="35"/>
      <c r="IB487" s="35"/>
      <c r="IC487" s="35"/>
      <c r="ID487" s="35"/>
      <c r="IE487" s="35"/>
      <c r="IF487" s="35"/>
      <c r="IG487" s="35"/>
      <c r="IH487" s="35"/>
      <c r="II487" s="35"/>
      <c r="IJ487" s="35"/>
      <c r="IK487" s="35"/>
      <c r="IL487" s="35"/>
      <c r="IM487" s="35"/>
      <c r="IN487" s="35"/>
      <c r="IO487" s="35"/>
      <c r="IP487" s="35"/>
      <c r="IQ487" s="35"/>
      <c r="IR487" s="35"/>
      <c r="IS487" s="35"/>
      <c r="IT487" s="35"/>
    </row>
    <row r="488" spans="1:254" ht="26.4">
      <c r="A488" s="45">
        <v>2021</v>
      </c>
      <c r="B488" s="24" t="s">
        <v>663</v>
      </c>
      <c r="C488" s="29"/>
      <c r="D488" s="24"/>
      <c r="E488" s="12" t="s">
        <v>597</v>
      </c>
      <c r="F488" s="77" t="s">
        <v>601</v>
      </c>
      <c r="G488" s="78">
        <v>300000</v>
      </c>
      <c r="H488" s="4">
        <v>0</v>
      </c>
      <c r="I488" s="24"/>
      <c r="J488" s="24"/>
      <c r="K488" s="24"/>
      <c r="L488" s="24"/>
    </row>
    <row r="489" spans="1:254" s="36" customFormat="1">
      <c r="A489" s="23"/>
      <c r="B489" s="24"/>
      <c r="C489" s="29"/>
      <c r="D489" s="24"/>
      <c r="E489" s="1" t="s">
        <v>648</v>
      </c>
      <c r="F489" s="118"/>
      <c r="G489" s="94">
        <f>G488</f>
        <v>300000</v>
      </c>
      <c r="H489" s="94">
        <v>0</v>
      </c>
      <c r="I489" s="94">
        <v>150000</v>
      </c>
      <c r="J489" s="94">
        <v>150000</v>
      </c>
      <c r="K489" s="94"/>
      <c r="L489" s="94"/>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c r="DU489" s="35"/>
      <c r="DV489" s="35"/>
      <c r="DW489" s="35"/>
      <c r="DX489" s="35"/>
      <c r="DY489" s="35"/>
      <c r="DZ489" s="35"/>
      <c r="EA489" s="35"/>
      <c r="EB489" s="35"/>
      <c r="EC489" s="35"/>
      <c r="ED489" s="35"/>
      <c r="EE489" s="35"/>
      <c r="EF489" s="35"/>
      <c r="EG489" s="35"/>
      <c r="EH489" s="35"/>
      <c r="EI489" s="35"/>
      <c r="EJ489" s="35"/>
      <c r="EK489" s="35"/>
      <c r="EL489" s="35"/>
      <c r="EM489" s="35"/>
      <c r="EN489" s="35"/>
      <c r="EO489" s="35"/>
      <c r="EP489" s="35"/>
      <c r="EQ489" s="35"/>
      <c r="ER489" s="35"/>
      <c r="ES489" s="35"/>
      <c r="ET489" s="35"/>
      <c r="EU489" s="35"/>
      <c r="EV489" s="35"/>
      <c r="EW489" s="35"/>
      <c r="EX489" s="35"/>
      <c r="EY489" s="35"/>
      <c r="EZ489" s="35"/>
      <c r="FA489" s="35"/>
      <c r="FB489" s="35"/>
      <c r="FC489" s="35"/>
      <c r="FD489" s="35"/>
      <c r="FE489" s="35"/>
      <c r="FF489" s="35"/>
      <c r="FG489" s="35"/>
      <c r="FH489" s="35"/>
      <c r="FI489" s="35"/>
      <c r="FJ489" s="35"/>
      <c r="FK489" s="35"/>
      <c r="FL489" s="35"/>
      <c r="FM489" s="35"/>
      <c r="FN489" s="35"/>
      <c r="FO489" s="35"/>
      <c r="FP489" s="35"/>
      <c r="FQ489" s="35"/>
      <c r="FR489" s="35"/>
      <c r="FS489" s="35"/>
      <c r="FT489" s="35"/>
      <c r="FU489" s="35"/>
      <c r="FV489" s="35"/>
      <c r="FW489" s="35"/>
      <c r="FX489" s="35"/>
      <c r="FY489" s="35"/>
      <c r="FZ489" s="35"/>
      <c r="GA489" s="35"/>
      <c r="GB489" s="35"/>
      <c r="GC489" s="35"/>
      <c r="GD489" s="35"/>
      <c r="GE489" s="35"/>
      <c r="GF489" s="35"/>
      <c r="GG489" s="35"/>
      <c r="GH489" s="35"/>
      <c r="GI489" s="35"/>
      <c r="GJ489" s="35"/>
      <c r="GK489" s="35"/>
      <c r="GL489" s="35"/>
      <c r="GM489" s="35"/>
      <c r="GN489" s="35"/>
      <c r="GO489" s="35"/>
      <c r="GP489" s="35"/>
      <c r="GQ489" s="35"/>
      <c r="GR489" s="35"/>
      <c r="GS489" s="35"/>
      <c r="GT489" s="35"/>
      <c r="GU489" s="35"/>
      <c r="GV489" s="35"/>
      <c r="GW489" s="35"/>
      <c r="GX489" s="35"/>
      <c r="GY489" s="35"/>
      <c r="GZ489" s="35"/>
      <c r="HA489" s="35"/>
      <c r="HB489" s="35"/>
      <c r="HC489" s="35"/>
      <c r="HD489" s="35"/>
      <c r="HE489" s="35"/>
      <c r="HF489" s="35"/>
      <c r="HG489" s="35"/>
      <c r="HH489" s="35"/>
      <c r="HI489" s="35"/>
      <c r="HJ489" s="35"/>
      <c r="HK489" s="35"/>
      <c r="HL489" s="35"/>
      <c r="HM489" s="35"/>
      <c r="HN489" s="35"/>
      <c r="HO489" s="35"/>
      <c r="HP489" s="35"/>
      <c r="HQ489" s="35"/>
      <c r="HR489" s="35"/>
      <c r="HS489" s="35"/>
      <c r="HT489" s="35"/>
      <c r="HU489" s="35"/>
      <c r="HV489" s="35"/>
      <c r="HW489" s="35"/>
      <c r="HX489" s="35"/>
      <c r="HY489" s="35"/>
      <c r="HZ489" s="35"/>
      <c r="IA489" s="35"/>
      <c r="IB489" s="35"/>
      <c r="IC489" s="35"/>
      <c r="ID489" s="35"/>
      <c r="IE489" s="35"/>
      <c r="IF489" s="35"/>
      <c r="IG489" s="35"/>
      <c r="IH489" s="35"/>
      <c r="II489" s="35"/>
      <c r="IJ489" s="35"/>
      <c r="IK489" s="35"/>
      <c r="IL489" s="35"/>
      <c r="IM489" s="35"/>
      <c r="IN489" s="35"/>
      <c r="IO489" s="35"/>
      <c r="IP489" s="35"/>
      <c r="IQ489" s="35"/>
      <c r="IR489" s="35"/>
      <c r="IS489" s="35"/>
      <c r="IT489" s="35"/>
    </row>
    <row r="490" spans="1:254" ht="39.6">
      <c r="A490" s="23"/>
      <c r="B490" s="24"/>
      <c r="C490" s="86"/>
      <c r="D490" s="84"/>
      <c r="E490" s="12" t="s">
        <v>139</v>
      </c>
      <c r="F490" s="77" t="s">
        <v>665</v>
      </c>
      <c r="G490" s="78">
        <v>1410000</v>
      </c>
      <c r="H490" s="4">
        <v>0</v>
      </c>
      <c r="I490" s="84"/>
      <c r="J490" s="84"/>
      <c r="K490" s="84"/>
      <c r="L490" s="84"/>
    </row>
    <row r="491" spans="1:254">
      <c r="A491" s="23"/>
      <c r="B491" s="24"/>
      <c r="C491" s="86"/>
      <c r="D491" s="84"/>
      <c r="E491" s="1" t="s">
        <v>666</v>
      </c>
      <c r="F491" s="118"/>
      <c r="G491" s="94">
        <f>G490</f>
        <v>1410000</v>
      </c>
      <c r="H491" s="94">
        <v>0</v>
      </c>
      <c r="I491" s="94">
        <v>410000</v>
      </c>
      <c r="J491" s="94">
        <v>700000</v>
      </c>
      <c r="K491" s="94">
        <v>300000</v>
      </c>
      <c r="L491" s="128"/>
    </row>
    <row r="492" spans="1:254">
      <c r="A492" s="23"/>
      <c r="B492" s="24"/>
      <c r="C492" s="86"/>
      <c r="D492" s="84"/>
      <c r="E492" s="1"/>
      <c r="F492" s="118"/>
      <c r="G492" s="94"/>
      <c r="H492" s="94"/>
      <c r="I492" s="94"/>
      <c r="J492" s="94"/>
      <c r="K492" s="94"/>
      <c r="L492" s="128"/>
    </row>
    <row r="493" spans="1:254" ht="84.75" customHeight="1">
      <c r="A493" s="23">
        <v>2025</v>
      </c>
      <c r="B493" s="24" t="s">
        <v>759</v>
      </c>
      <c r="C493" s="108" t="s">
        <v>742</v>
      </c>
      <c r="D493" s="89" t="s">
        <v>688</v>
      </c>
      <c r="E493" s="12" t="s">
        <v>743</v>
      </c>
      <c r="F493" s="77" t="s">
        <v>689</v>
      </c>
      <c r="G493" s="102">
        <v>1600000</v>
      </c>
      <c r="H493" s="25"/>
      <c r="I493" s="102">
        <v>1600000</v>
      </c>
      <c r="J493" s="27"/>
      <c r="K493" s="34"/>
      <c r="L493" s="34"/>
    </row>
    <row r="494" spans="1:254">
      <c r="A494" s="23"/>
      <c r="B494" s="105"/>
      <c r="C494" s="105"/>
      <c r="D494" s="89"/>
      <c r="E494" s="12" t="s">
        <v>743</v>
      </c>
      <c r="F494" s="77" t="s">
        <v>690</v>
      </c>
      <c r="G494" s="102">
        <v>240000</v>
      </c>
      <c r="H494" s="25"/>
      <c r="I494" s="102">
        <v>240000</v>
      </c>
      <c r="J494" s="27"/>
      <c r="K494" s="34"/>
      <c r="L494" s="34"/>
    </row>
    <row r="495" spans="1:254">
      <c r="A495" s="23"/>
      <c r="B495" s="105"/>
      <c r="C495" s="105"/>
      <c r="D495" s="89"/>
      <c r="E495" s="12" t="s">
        <v>743</v>
      </c>
      <c r="F495" s="77" t="s">
        <v>691</v>
      </c>
      <c r="G495" s="102">
        <v>300000</v>
      </c>
      <c r="H495" s="25"/>
      <c r="I495" s="102">
        <v>300000</v>
      </c>
      <c r="J495" s="27"/>
      <c r="K495" s="34"/>
      <c r="L495" s="34"/>
    </row>
    <row r="496" spans="1:254" ht="26.4">
      <c r="A496" s="23"/>
      <c r="B496" s="105"/>
      <c r="C496" s="29"/>
      <c r="D496" s="89"/>
      <c r="E496" s="12" t="s">
        <v>743</v>
      </c>
      <c r="F496" s="77" t="s">
        <v>692</v>
      </c>
      <c r="G496" s="102">
        <v>300000</v>
      </c>
      <c r="H496" s="25"/>
      <c r="I496" s="102">
        <v>300000</v>
      </c>
      <c r="J496" s="27"/>
      <c r="K496" s="34"/>
      <c r="L496" s="34"/>
    </row>
    <row r="497" spans="1:12">
      <c r="A497" s="23"/>
      <c r="B497" s="105"/>
      <c r="C497" s="29"/>
      <c r="D497" s="89"/>
      <c r="E497" s="12" t="s">
        <v>743</v>
      </c>
      <c r="F497" s="77" t="s">
        <v>693</v>
      </c>
      <c r="G497" s="102">
        <v>100000</v>
      </c>
      <c r="H497" s="25"/>
      <c r="I497" s="102">
        <v>100000</v>
      </c>
      <c r="J497" s="27"/>
      <c r="K497" s="34"/>
      <c r="L497" s="34"/>
    </row>
    <row r="498" spans="1:12">
      <c r="A498" s="23"/>
      <c r="B498" s="105"/>
      <c r="C498" s="29"/>
      <c r="D498" s="89"/>
      <c r="E498" s="12" t="s">
        <v>743</v>
      </c>
      <c r="F498" s="77" t="s">
        <v>734</v>
      </c>
      <c r="G498" s="102">
        <v>130000</v>
      </c>
      <c r="H498" s="25"/>
      <c r="I498" s="102">
        <v>130000</v>
      </c>
      <c r="J498" s="27"/>
      <c r="K498" s="34"/>
      <c r="L498" s="34"/>
    </row>
    <row r="499" spans="1:12">
      <c r="A499" s="23"/>
      <c r="B499" s="105"/>
      <c r="C499" s="29"/>
      <c r="D499" s="89"/>
      <c r="E499" s="12" t="s">
        <v>743</v>
      </c>
      <c r="F499" s="77" t="s">
        <v>694</v>
      </c>
      <c r="G499" s="102">
        <v>55000</v>
      </c>
      <c r="H499" s="25"/>
      <c r="I499" s="102">
        <v>55000</v>
      </c>
      <c r="J499" s="27"/>
      <c r="K499" s="34"/>
      <c r="L499" s="34"/>
    </row>
    <row r="500" spans="1:12" ht="26.4">
      <c r="A500" s="23"/>
      <c r="B500" s="105"/>
      <c r="C500" s="29"/>
      <c r="D500" s="89"/>
      <c r="E500" s="12" t="s">
        <v>743</v>
      </c>
      <c r="F500" s="77" t="s">
        <v>695</v>
      </c>
      <c r="G500" s="102">
        <v>90000</v>
      </c>
      <c r="H500" s="25"/>
      <c r="I500" s="102">
        <v>90000</v>
      </c>
      <c r="J500" s="27"/>
      <c r="K500" s="34"/>
      <c r="L500" s="34"/>
    </row>
    <row r="501" spans="1:12">
      <c r="A501" s="23"/>
      <c r="B501" s="105"/>
      <c r="C501" s="29"/>
      <c r="D501" s="89"/>
      <c r="E501" s="12" t="s">
        <v>743</v>
      </c>
      <c r="F501" s="77" t="s">
        <v>696</v>
      </c>
      <c r="G501" s="102">
        <v>68000</v>
      </c>
      <c r="H501" s="25"/>
      <c r="I501" s="102">
        <v>68000</v>
      </c>
      <c r="J501" s="27"/>
      <c r="K501" s="34"/>
      <c r="L501" s="34"/>
    </row>
    <row r="502" spans="1:12">
      <c r="A502" s="23"/>
      <c r="B502" s="105"/>
      <c r="C502" s="29"/>
      <c r="D502" s="89"/>
      <c r="E502" s="12" t="s">
        <v>743</v>
      </c>
      <c r="F502" s="77" t="s">
        <v>735</v>
      </c>
      <c r="G502" s="102">
        <v>422106.075599998</v>
      </c>
      <c r="H502" s="25"/>
      <c r="I502" s="102">
        <v>422106.075599998</v>
      </c>
      <c r="J502" s="27"/>
      <c r="K502" s="34"/>
      <c r="L502" s="34"/>
    </row>
    <row r="503" spans="1:12" ht="26.4">
      <c r="A503" s="23"/>
      <c r="B503" s="105"/>
      <c r="C503" s="29"/>
      <c r="D503" s="89"/>
      <c r="E503" s="12" t="s">
        <v>743</v>
      </c>
      <c r="F503" s="77" t="s">
        <v>736</v>
      </c>
      <c r="G503" s="102">
        <v>100000</v>
      </c>
      <c r="H503" s="25"/>
      <c r="I503" s="102">
        <v>100000</v>
      </c>
      <c r="J503" s="27"/>
      <c r="K503" s="34"/>
      <c r="L503" s="34"/>
    </row>
    <row r="504" spans="1:12" ht="26.4">
      <c r="A504" s="23"/>
      <c r="B504" s="105"/>
      <c r="C504" s="29"/>
      <c r="D504" s="89"/>
      <c r="E504" s="12" t="s">
        <v>743</v>
      </c>
      <c r="F504" s="77" t="s">
        <v>737</v>
      </c>
      <c r="G504" s="102">
        <v>250000</v>
      </c>
      <c r="H504" s="25"/>
      <c r="I504" s="102">
        <v>250000</v>
      </c>
      <c r="J504" s="27"/>
      <c r="K504" s="34"/>
      <c r="L504" s="34"/>
    </row>
    <row r="505" spans="1:12">
      <c r="A505" s="23"/>
      <c r="B505" s="105"/>
      <c r="C505" s="29"/>
      <c r="D505" s="89"/>
      <c r="E505" s="12" t="s">
        <v>743</v>
      </c>
      <c r="F505" s="77" t="s">
        <v>697</v>
      </c>
      <c r="G505" s="102">
        <v>100000</v>
      </c>
      <c r="H505" s="25"/>
      <c r="I505" s="102">
        <v>100000</v>
      </c>
      <c r="J505" s="27"/>
      <c r="K505" s="34"/>
      <c r="L505" s="34"/>
    </row>
    <row r="506" spans="1:12">
      <c r="A506" s="23"/>
      <c r="B506" s="105"/>
      <c r="C506" s="29"/>
      <c r="D506" s="89"/>
      <c r="E506" s="12" t="s">
        <v>743</v>
      </c>
      <c r="F506" s="77" t="s">
        <v>698</v>
      </c>
      <c r="G506" s="102">
        <v>40000</v>
      </c>
      <c r="H506" s="25"/>
      <c r="I506" s="102">
        <v>40000</v>
      </c>
      <c r="J506" s="27"/>
      <c r="K506" s="34"/>
      <c r="L506" s="34"/>
    </row>
    <row r="507" spans="1:12" ht="26.4">
      <c r="A507" s="23"/>
      <c r="B507" s="105"/>
      <c r="C507" s="29"/>
      <c r="D507" s="89"/>
      <c r="E507" s="12" t="s">
        <v>743</v>
      </c>
      <c r="F507" s="77" t="s">
        <v>699</v>
      </c>
      <c r="G507" s="102">
        <v>200000</v>
      </c>
      <c r="H507" s="25"/>
      <c r="I507" s="102">
        <v>200000</v>
      </c>
      <c r="J507" s="27"/>
      <c r="K507" s="34"/>
      <c r="L507" s="34"/>
    </row>
    <row r="508" spans="1:12" ht="26.4">
      <c r="A508" s="23"/>
      <c r="B508" s="105"/>
      <c r="C508" s="29"/>
      <c r="D508" s="89"/>
      <c r="E508" s="12" t="s">
        <v>743</v>
      </c>
      <c r="F508" s="77" t="s">
        <v>700</v>
      </c>
      <c r="G508" s="102">
        <v>300000</v>
      </c>
      <c r="H508" s="25"/>
      <c r="I508" s="102">
        <v>300000</v>
      </c>
      <c r="J508" s="27"/>
      <c r="K508" s="34"/>
      <c r="L508" s="34"/>
    </row>
    <row r="509" spans="1:12">
      <c r="A509" s="23"/>
      <c r="B509" s="105"/>
      <c r="C509" s="29"/>
      <c r="D509" s="89"/>
      <c r="E509" s="12" t="s">
        <v>743</v>
      </c>
      <c r="F509" s="77" t="s">
        <v>510</v>
      </c>
      <c r="G509" s="102">
        <v>220000</v>
      </c>
      <c r="H509" s="25"/>
      <c r="I509" s="102">
        <v>220000</v>
      </c>
      <c r="J509" s="27"/>
      <c r="K509" s="34"/>
      <c r="L509" s="34"/>
    </row>
    <row r="510" spans="1:12">
      <c r="A510" s="23"/>
      <c r="B510" s="105"/>
      <c r="C510" s="29"/>
      <c r="D510" s="89"/>
      <c r="E510" s="12" t="s">
        <v>743</v>
      </c>
      <c r="F510" s="77" t="s">
        <v>447</v>
      </c>
      <c r="G510" s="102">
        <v>50000</v>
      </c>
      <c r="H510" s="25"/>
      <c r="I510" s="102">
        <v>50000</v>
      </c>
      <c r="J510" s="27"/>
      <c r="K510" s="34"/>
      <c r="L510" s="34"/>
    </row>
    <row r="511" spans="1:12" ht="26.4">
      <c r="A511" s="23"/>
      <c r="B511" s="105"/>
      <c r="C511" s="29"/>
      <c r="D511" s="89"/>
      <c r="E511" s="12" t="s">
        <v>743</v>
      </c>
      <c r="F511" s="77" t="s">
        <v>701</v>
      </c>
      <c r="G511" s="102">
        <v>200000</v>
      </c>
      <c r="H511" s="25"/>
      <c r="I511" s="102">
        <v>200000</v>
      </c>
      <c r="J511" s="27"/>
      <c r="K511" s="34"/>
      <c r="L511" s="34"/>
    </row>
    <row r="512" spans="1:12">
      <c r="A512" s="23"/>
      <c r="B512" s="105"/>
      <c r="C512" s="29"/>
      <c r="D512" s="89"/>
      <c r="E512" s="12" t="s">
        <v>743</v>
      </c>
      <c r="F512" s="77" t="s">
        <v>449</v>
      </c>
      <c r="G512" s="102">
        <v>200000</v>
      </c>
      <c r="H512" s="25"/>
      <c r="I512" s="102">
        <v>200000</v>
      </c>
      <c r="J512" s="27"/>
      <c r="K512" s="34"/>
      <c r="L512" s="34"/>
    </row>
    <row r="513" spans="1:12" ht="26.4">
      <c r="A513" s="23"/>
      <c r="B513" s="105"/>
      <c r="C513" s="29"/>
      <c r="D513" s="89"/>
      <c r="E513" s="12" t="s">
        <v>743</v>
      </c>
      <c r="F513" s="77" t="s">
        <v>702</v>
      </c>
      <c r="G513" s="102">
        <v>100000</v>
      </c>
      <c r="H513" s="25"/>
      <c r="I513" s="102">
        <v>100000</v>
      </c>
      <c r="J513" s="27"/>
      <c r="K513" s="34"/>
      <c r="L513" s="34"/>
    </row>
    <row r="514" spans="1:12">
      <c r="A514" s="23"/>
      <c r="B514" s="105"/>
      <c r="C514" s="29"/>
      <c r="D514" s="89"/>
      <c r="E514" s="12" t="s">
        <v>743</v>
      </c>
      <c r="F514" s="77" t="s">
        <v>451</v>
      </c>
      <c r="G514" s="102">
        <v>70000</v>
      </c>
      <c r="H514" s="25"/>
      <c r="I514" s="102">
        <v>70000</v>
      </c>
      <c r="J514" s="27"/>
      <c r="K514" s="34"/>
      <c r="L514" s="34"/>
    </row>
    <row r="515" spans="1:12">
      <c r="A515" s="23"/>
      <c r="B515" s="105"/>
      <c r="C515" s="29"/>
      <c r="D515" s="89"/>
      <c r="E515" s="12" t="s">
        <v>743</v>
      </c>
      <c r="F515" s="77" t="s">
        <v>452</v>
      </c>
      <c r="G515" s="102">
        <v>70000</v>
      </c>
      <c r="H515" s="25"/>
      <c r="I515" s="102">
        <v>70000</v>
      </c>
      <c r="J515" s="27"/>
      <c r="K515" s="34"/>
      <c r="L515" s="34"/>
    </row>
    <row r="516" spans="1:12">
      <c r="A516" s="23"/>
      <c r="B516" s="105"/>
      <c r="C516" s="29"/>
      <c r="D516" s="89"/>
      <c r="E516" s="12" t="s">
        <v>743</v>
      </c>
      <c r="F516" s="77" t="s">
        <v>453</v>
      </c>
      <c r="G516" s="102">
        <v>20000</v>
      </c>
      <c r="H516" s="25"/>
      <c r="I516" s="102">
        <v>20000</v>
      </c>
      <c r="J516" s="27"/>
      <c r="K516" s="34"/>
      <c r="L516" s="34"/>
    </row>
    <row r="517" spans="1:12">
      <c r="A517" s="23"/>
      <c r="B517" s="105"/>
      <c r="C517" s="29"/>
      <c r="D517" s="89"/>
      <c r="E517" s="12" t="s">
        <v>743</v>
      </c>
      <c r="F517" s="77" t="s">
        <v>703</v>
      </c>
      <c r="G517" s="102">
        <v>100000</v>
      </c>
      <c r="H517" s="25"/>
      <c r="I517" s="102">
        <v>100000</v>
      </c>
      <c r="J517" s="27"/>
      <c r="K517" s="34"/>
      <c r="L517" s="34"/>
    </row>
    <row r="518" spans="1:12" ht="26.4">
      <c r="A518" s="23"/>
      <c r="B518" s="105"/>
      <c r="C518" s="29"/>
      <c r="D518" s="89"/>
      <c r="E518" s="12" t="s">
        <v>743</v>
      </c>
      <c r="F518" s="77" t="s">
        <v>704</v>
      </c>
      <c r="G518" s="102">
        <v>50000</v>
      </c>
      <c r="H518" s="25"/>
      <c r="I518" s="102">
        <v>50000</v>
      </c>
      <c r="J518" s="27"/>
      <c r="K518" s="34"/>
      <c r="L518" s="34"/>
    </row>
    <row r="519" spans="1:12">
      <c r="A519" s="23"/>
      <c r="B519" s="105"/>
      <c r="C519" s="29"/>
      <c r="D519" s="89"/>
      <c r="E519" s="12" t="s">
        <v>743</v>
      </c>
      <c r="F519" s="77" t="s">
        <v>705</v>
      </c>
      <c r="G519" s="102">
        <v>100000</v>
      </c>
      <c r="H519" s="25"/>
      <c r="I519" s="102">
        <v>100000</v>
      </c>
      <c r="J519" s="27"/>
      <c r="K519" s="34"/>
      <c r="L519" s="34"/>
    </row>
    <row r="520" spans="1:12">
      <c r="A520" s="23"/>
      <c r="B520" s="105"/>
      <c r="C520" s="29"/>
      <c r="D520" s="89"/>
      <c r="E520" s="12" t="s">
        <v>743</v>
      </c>
      <c r="F520" s="77" t="s">
        <v>706</v>
      </c>
      <c r="G520" s="102">
        <v>80000</v>
      </c>
      <c r="H520" s="25"/>
      <c r="I520" s="102">
        <v>80000</v>
      </c>
      <c r="J520" s="27"/>
      <c r="K520" s="34"/>
      <c r="L520" s="34"/>
    </row>
    <row r="521" spans="1:12">
      <c r="A521" s="23"/>
      <c r="B521" s="105"/>
      <c r="C521" s="29"/>
      <c r="D521" s="89"/>
      <c r="E521" s="12" t="s">
        <v>743</v>
      </c>
      <c r="F521" s="77" t="s">
        <v>707</v>
      </c>
      <c r="G521" s="102">
        <v>260000</v>
      </c>
      <c r="H521" s="25"/>
      <c r="I521" s="102">
        <v>260000</v>
      </c>
      <c r="J521" s="27"/>
      <c r="K521" s="34"/>
      <c r="L521" s="34"/>
    </row>
    <row r="522" spans="1:12">
      <c r="A522" s="23"/>
      <c r="B522" s="105"/>
      <c r="C522" s="29"/>
      <c r="D522" s="89"/>
      <c r="E522" s="12" t="s">
        <v>743</v>
      </c>
      <c r="F522" s="77" t="s">
        <v>708</v>
      </c>
      <c r="G522" s="102">
        <v>450000</v>
      </c>
      <c r="H522" s="25"/>
      <c r="I522" s="102">
        <v>450000</v>
      </c>
      <c r="J522" s="27"/>
      <c r="K522" s="34"/>
      <c r="L522" s="34"/>
    </row>
    <row r="523" spans="1:12">
      <c r="A523" s="23"/>
      <c r="B523" s="105"/>
      <c r="C523" s="29"/>
      <c r="D523" s="89"/>
      <c r="E523" s="12" t="s">
        <v>743</v>
      </c>
      <c r="F523" s="77" t="s">
        <v>709</v>
      </c>
      <c r="G523" s="102">
        <v>60000</v>
      </c>
      <c r="H523" s="25"/>
      <c r="I523" s="102">
        <v>60000</v>
      </c>
      <c r="J523" s="27"/>
      <c r="K523" s="34"/>
      <c r="L523" s="34"/>
    </row>
    <row r="524" spans="1:12">
      <c r="A524" s="23"/>
      <c r="B524" s="105"/>
      <c r="C524" s="29"/>
      <c r="D524" s="89"/>
      <c r="E524" s="12" t="s">
        <v>743</v>
      </c>
      <c r="F524" s="77" t="s">
        <v>710</v>
      </c>
      <c r="G524" s="102">
        <v>300000</v>
      </c>
      <c r="H524" s="25"/>
      <c r="I524" s="102">
        <v>300000</v>
      </c>
      <c r="J524" s="27"/>
      <c r="K524" s="34"/>
      <c r="L524" s="34"/>
    </row>
    <row r="525" spans="1:12">
      <c r="A525" s="23"/>
      <c r="B525" s="105"/>
      <c r="C525" s="29"/>
      <c r="D525" s="89"/>
      <c r="E525" s="12" t="s">
        <v>743</v>
      </c>
      <c r="F525" s="77" t="s">
        <v>711</v>
      </c>
      <c r="G525" s="102">
        <v>30000</v>
      </c>
      <c r="H525" s="25"/>
      <c r="I525" s="102">
        <v>30000</v>
      </c>
      <c r="J525" s="27"/>
      <c r="K525" s="34"/>
      <c r="L525" s="34"/>
    </row>
    <row r="526" spans="1:12">
      <c r="A526" s="23"/>
      <c r="B526" s="105"/>
      <c r="C526" s="29"/>
      <c r="D526" s="89"/>
      <c r="E526" s="12" t="s">
        <v>743</v>
      </c>
      <c r="F526" s="77" t="s">
        <v>738</v>
      </c>
      <c r="G526" s="102">
        <v>100000</v>
      </c>
      <c r="H526" s="25"/>
      <c r="I526" s="102">
        <v>100000</v>
      </c>
      <c r="J526" s="27"/>
      <c r="K526" s="34"/>
      <c r="L526" s="34"/>
    </row>
    <row r="527" spans="1:12">
      <c r="A527" s="23"/>
      <c r="B527" s="105"/>
      <c r="C527" s="29"/>
      <c r="D527" s="89"/>
      <c r="E527" s="12" t="s">
        <v>743</v>
      </c>
      <c r="F527" s="77" t="s">
        <v>739</v>
      </c>
      <c r="G527" s="102">
        <v>180000</v>
      </c>
      <c r="H527" s="25"/>
      <c r="I527" s="102">
        <v>180000</v>
      </c>
      <c r="J527" s="27"/>
      <c r="K527" s="34"/>
      <c r="L527" s="34"/>
    </row>
    <row r="528" spans="1:12">
      <c r="A528" s="23"/>
      <c r="B528" s="105"/>
      <c r="C528" s="29"/>
      <c r="D528" s="89"/>
      <c r="E528" s="12" t="s">
        <v>743</v>
      </c>
      <c r="F528" s="77" t="s">
        <v>712</v>
      </c>
      <c r="G528" s="102">
        <v>32047.423599999998</v>
      </c>
      <c r="H528" s="25"/>
      <c r="I528" s="102">
        <v>32047.423599999998</v>
      </c>
      <c r="J528" s="27"/>
      <c r="K528" s="34"/>
      <c r="L528" s="34"/>
    </row>
    <row r="529" spans="1:12">
      <c r="A529" s="23"/>
      <c r="B529" s="105"/>
      <c r="C529" s="29"/>
      <c r="D529" s="89"/>
      <c r="E529" s="12" t="s">
        <v>743</v>
      </c>
      <c r="F529" s="77" t="s">
        <v>713</v>
      </c>
      <c r="G529" s="102">
        <v>11446.503599999998</v>
      </c>
      <c r="H529" s="25"/>
      <c r="I529" s="102">
        <v>11446.503599999998</v>
      </c>
      <c r="J529" s="27"/>
      <c r="K529" s="34"/>
      <c r="L529" s="34"/>
    </row>
    <row r="530" spans="1:12">
      <c r="A530" s="23"/>
      <c r="B530" s="105"/>
      <c r="C530" s="29"/>
      <c r="D530" s="89"/>
      <c r="E530" s="12" t="s">
        <v>743</v>
      </c>
      <c r="F530" s="77" t="s">
        <v>714</v>
      </c>
      <c r="G530" s="102">
        <v>95000</v>
      </c>
      <c r="H530" s="25"/>
      <c r="I530" s="102">
        <v>95000</v>
      </c>
      <c r="J530" s="27"/>
      <c r="K530" s="34"/>
      <c r="L530" s="34"/>
    </row>
    <row r="531" spans="1:12">
      <c r="A531" s="23"/>
      <c r="B531" s="105"/>
      <c r="C531" s="29"/>
      <c r="D531" s="89"/>
      <c r="E531" s="12" t="s">
        <v>743</v>
      </c>
      <c r="F531" s="77" t="s">
        <v>715</v>
      </c>
      <c r="G531" s="102">
        <v>50000</v>
      </c>
      <c r="H531" s="25"/>
      <c r="I531" s="102">
        <v>50000</v>
      </c>
      <c r="J531" s="27"/>
      <c r="K531" s="34"/>
      <c r="L531" s="34"/>
    </row>
    <row r="532" spans="1:12">
      <c r="A532" s="23"/>
      <c r="B532" s="105"/>
      <c r="C532" s="29"/>
      <c r="D532" s="89"/>
      <c r="E532" s="12" t="s">
        <v>743</v>
      </c>
      <c r="F532" s="77" t="s">
        <v>716</v>
      </c>
      <c r="G532" s="102">
        <v>135000</v>
      </c>
      <c r="H532" s="25"/>
      <c r="I532" s="102">
        <v>135000</v>
      </c>
      <c r="J532" s="27"/>
      <c r="K532" s="34"/>
      <c r="L532" s="34"/>
    </row>
    <row r="533" spans="1:12">
      <c r="A533" s="23"/>
      <c r="B533" s="105"/>
      <c r="C533" s="29"/>
      <c r="D533" s="89"/>
      <c r="E533" s="12" t="s">
        <v>743</v>
      </c>
      <c r="F533" s="77" t="s">
        <v>740</v>
      </c>
      <c r="G533" s="102">
        <v>200000</v>
      </c>
      <c r="H533" s="25"/>
      <c r="I533" s="102">
        <v>200000</v>
      </c>
      <c r="J533" s="27"/>
      <c r="K533" s="34"/>
      <c r="L533" s="34"/>
    </row>
    <row r="534" spans="1:12">
      <c r="A534" s="23"/>
      <c r="B534" s="105"/>
      <c r="C534" s="29"/>
      <c r="D534" s="89"/>
      <c r="E534" s="12" t="s">
        <v>743</v>
      </c>
      <c r="F534" s="77" t="s">
        <v>717</v>
      </c>
      <c r="G534" s="102">
        <v>100000</v>
      </c>
      <c r="H534" s="25"/>
      <c r="I534" s="102">
        <v>100000</v>
      </c>
      <c r="J534" s="27"/>
      <c r="K534" s="34"/>
      <c r="L534" s="34"/>
    </row>
    <row r="535" spans="1:12">
      <c r="A535" s="23"/>
      <c r="B535" s="105"/>
      <c r="C535" s="29"/>
      <c r="D535" s="89"/>
      <c r="E535" s="12" t="s">
        <v>743</v>
      </c>
      <c r="F535" s="77" t="s">
        <v>456</v>
      </c>
      <c r="G535" s="102">
        <v>100000</v>
      </c>
      <c r="H535" s="25"/>
      <c r="I535" s="102">
        <v>100000</v>
      </c>
      <c r="J535" s="27"/>
      <c r="K535" s="34"/>
      <c r="L535" s="34"/>
    </row>
    <row r="536" spans="1:12">
      <c r="A536" s="23"/>
      <c r="B536" s="105"/>
      <c r="C536" s="29"/>
      <c r="D536" s="89"/>
      <c r="E536" s="12" t="s">
        <v>743</v>
      </c>
      <c r="F536" s="77" t="s">
        <v>718</v>
      </c>
      <c r="G536" s="102">
        <v>61000</v>
      </c>
      <c r="H536" s="25"/>
      <c r="I536" s="102">
        <v>61000</v>
      </c>
      <c r="J536" s="27"/>
      <c r="K536" s="34"/>
      <c r="L536" s="34"/>
    </row>
    <row r="537" spans="1:12" ht="39.6">
      <c r="A537" s="23"/>
      <c r="B537" s="105"/>
      <c r="C537" s="29"/>
      <c r="D537" s="89"/>
      <c r="E537" s="12" t="s">
        <v>743</v>
      </c>
      <c r="F537" s="77" t="s">
        <v>719</v>
      </c>
      <c r="G537" s="102">
        <v>110000</v>
      </c>
      <c r="H537" s="25"/>
      <c r="I537" s="102">
        <v>110000</v>
      </c>
      <c r="J537" s="27"/>
      <c r="K537" s="34"/>
      <c r="L537" s="34"/>
    </row>
    <row r="538" spans="1:12" ht="26.4">
      <c r="A538" s="23"/>
      <c r="B538" s="105"/>
      <c r="C538" s="29"/>
      <c r="D538" s="89"/>
      <c r="E538" s="12" t="s">
        <v>743</v>
      </c>
      <c r="F538" s="77" t="s">
        <v>720</v>
      </c>
      <c r="G538" s="102">
        <v>120000</v>
      </c>
      <c r="H538" s="25"/>
      <c r="I538" s="102">
        <v>120000</v>
      </c>
      <c r="J538" s="27"/>
      <c r="K538" s="34"/>
      <c r="L538" s="34"/>
    </row>
    <row r="539" spans="1:12" ht="26.4">
      <c r="A539" s="23"/>
      <c r="B539" s="105"/>
      <c r="C539" s="29"/>
      <c r="D539" s="89"/>
      <c r="E539" s="12" t="s">
        <v>743</v>
      </c>
      <c r="F539" s="77" t="s">
        <v>721</v>
      </c>
      <c r="G539" s="102">
        <v>110000</v>
      </c>
      <c r="H539" s="25"/>
      <c r="I539" s="102">
        <v>110000</v>
      </c>
      <c r="J539" s="27"/>
      <c r="K539" s="34"/>
      <c r="L539" s="34"/>
    </row>
    <row r="540" spans="1:12">
      <c r="A540" s="23"/>
      <c r="B540" s="105"/>
      <c r="C540" s="29"/>
      <c r="D540" s="89"/>
      <c r="E540" s="12" t="s">
        <v>743</v>
      </c>
      <c r="F540" s="77" t="s">
        <v>722</v>
      </c>
      <c r="G540" s="102">
        <v>49999.997200000005</v>
      </c>
      <c r="H540" s="25"/>
      <c r="I540" s="102">
        <v>49999.997200000005</v>
      </c>
      <c r="J540" s="27"/>
      <c r="K540" s="34"/>
      <c r="L540" s="34"/>
    </row>
    <row r="541" spans="1:12">
      <c r="A541" s="23"/>
      <c r="B541" s="105"/>
      <c r="C541" s="29"/>
      <c r="D541" s="89"/>
      <c r="E541" s="12" t="s">
        <v>743</v>
      </c>
      <c r="F541" s="77" t="s">
        <v>723</v>
      </c>
      <c r="G541" s="102">
        <v>160000</v>
      </c>
      <c r="H541" s="25"/>
      <c r="I541" s="102">
        <v>160000</v>
      </c>
      <c r="J541" s="27"/>
      <c r="K541" s="34"/>
      <c r="L541" s="34"/>
    </row>
    <row r="542" spans="1:12">
      <c r="A542" s="23"/>
      <c r="B542" s="105"/>
      <c r="C542" s="29"/>
      <c r="D542" s="89"/>
      <c r="E542" s="12" t="s">
        <v>743</v>
      </c>
      <c r="F542" s="77" t="s">
        <v>724</v>
      </c>
      <c r="G542" s="102">
        <v>244000</v>
      </c>
      <c r="H542" s="25"/>
      <c r="I542" s="102">
        <v>244000</v>
      </c>
      <c r="J542" s="27"/>
      <c r="K542" s="34"/>
      <c r="L542" s="34"/>
    </row>
    <row r="543" spans="1:12">
      <c r="A543" s="23"/>
      <c r="B543" s="105"/>
      <c r="C543" s="29"/>
      <c r="D543" s="89"/>
      <c r="E543" s="12" t="s">
        <v>743</v>
      </c>
      <c r="F543" s="77" t="s">
        <v>741</v>
      </c>
      <c r="G543" s="102">
        <v>250000</v>
      </c>
      <c r="H543" s="25"/>
      <c r="I543" s="102">
        <v>250000</v>
      </c>
      <c r="J543" s="27"/>
      <c r="K543" s="34"/>
      <c r="L543" s="34"/>
    </row>
    <row r="544" spans="1:12">
      <c r="A544" s="23"/>
      <c r="B544" s="105"/>
      <c r="C544" s="29"/>
      <c r="D544" s="89"/>
      <c r="E544" s="12" t="s">
        <v>743</v>
      </c>
      <c r="F544" s="77" t="s">
        <v>725</v>
      </c>
      <c r="G544" s="102">
        <v>220000</v>
      </c>
      <c r="H544" s="25"/>
      <c r="I544" s="102">
        <v>220000</v>
      </c>
      <c r="J544" s="27"/>
      <c r="K544" s="34"/>
      <c r="L544" s="34"/>
    </row>
    <row r="545" spans="1:12" ht="26.4">
      <c r="A545" s="23"/>
      <c r="B545" s="105"/>
      <c r="C545" s="29"/>
      <c r="D545" s="89"/>
      <c r="E545" s="12" t="s">
        <v>743</v>
      </c>
      <c r="F545" s="77" t="s">
        <v>726</v>
      </c>
      <c r="G545" s="102">
        <v>173000</v>
      </c>
      <c r="H545" s="25"/>
      <c r="I545" s="102">
        <v>173000</v>
      </c>
      <c r="J545" s="27"/>
      <c r="K545" s="34"/>
      <c r="L545" s="34"/>
    </row>
    <row r="546" spans="1:12">
      <c r="A546" s="23"/>
      <c r="B546" s="105"/>
      <c r="C546" s="29"/>
      <c r="D546" s="89"/>
      <c r="E546" s="12" t="s">
        <v>743</v>
      </c>
      <c r="F546" s="77" t="s">
        <v>727</v>
      </c>
      <c r="G546" s="102">
        <v>100000</v>
      </c>
      <c r="H546" s="25"/>
      <c r="I546" s="102">
        <v>100000</v>
      </c>
      <c r="J546" s="27"/>
      <c r="K546" s="34"/>
      <c r="L546" s="34"/>
    </row>
    <row r="547" spans="1:12">
      <c r="A547" s="23"/>
      <c r="B547" s="105"/>
      <c r="C547" s="29"/>
      <c r="D547" s="89"/>
      <c r="E547" s="12" t="s">
        <v>743</v>
      </c>
      <c r="F547" s="77" t="s">
        <v>728</v>
      </c>
      <c r="G547" s="102">
        <v>240000</v>
      </c>
      <c r="H547" s="25"/>
      <c r="I547" s="102">
        <v>240000</v>
      </c>
      <c r="J547" s="27"/>
      <c r="K547" s="34"/>
      <c r="L547" s="34"/>
    </row>
    <row r="548" spans="1:12" ht="26.4">
      <c r="A548" s="23"/>
      <c r="B548" s="105"/>
      <c r="C548" s="29"/>
      <c r="D548" s="89"/>
      <c r="E548" s="12" t="s">
        <v>743</v>
      </c>
      <c r="F548" s="77" t="s">
        <v>729</v>
      </c>
      <c r="G548" s="102">
        <v>60000</v>
      </c>
      <c r="H548" s="25"/>
      <c r="I548" s="102">
        <v>60000</v>
      </c>
      <c r="J548" s="27"/>
      <c r="K548" s="34"/>
      <c r="L548" s="34"/>
    </row>
    <row r="549" spans="1:12">
      <c r="A549" s="23"/>
      <c r="B549" s="105"/>
      <c r="C549" s="29"/>
      <c r="D549" s="89"/>
      <c r="E549" s="12" t="s">
        <v>743</v>
      </c>
      <c r="F549" s="77" t="s">
        <v>730</v>
      </c>
      <c r="G549" s="102">
        <v>200000</v>
      </c>
      <c r="H549" s="25"/>
      <c r="I549" s="102">
        <v>200000</v>
      </c>
      <c r="J549" s="27"/>
      <c r="K549" s="34"/>
      <c r="L549" s="34"/>
    </row>
    <row r="550" spans="1:12">
      <c r="A550" s="23"/>
      <c r="B550" s="105"/>
      <c r="C550" s="29"/>
      <c r="D550" s="89"/>
      <c r="E550" s="12" t="s">
        <v>743</v>
      </c>
      <c r="F550" s="77" t="s">
        <v>731</v>
      </c>
      <c r="G550" s="102">
        <v>100000</v>
      </c>
      <c r="H550" s="25"/>
      <c r="I550" s="102">
        <v>100000</v>
      </c>
      <c r="J550" s="27"/>
      <c r="K550" s="34"/>
      <c r="L550" s="34"/>
    </row>
    <row r="551" spans="1:12">
      <c r="A551" s="23"/>
      <c r="B551" s="105"/>
      <c r="C551" s="29"/>
      <c r="D551" s="89"/>
      <c r="E551" s="12" t="s">
        <v>743</v>
      </c>
      <c r="F551" s="77" t="s">
        <v>732</v>
      </c>
      <c r="G551" s="102">
        <v>119000</v>
      </c>
      <c r="H551" s="25"/>
      <c r="I551" s="102">
        <v>119000</v>
      </c>
      <c r="J551" s="27"/>
      <c r="K551" s="34"/>
      <c r="L551" s="34"/>
    </row>
    <row r="552" spans="1:12">
      <c r="A552" s="23"/>
      <c r="B552" s="105"/>
      <c r="C552" s="29"/>
      <c r="D552" s="89"/>
      <c r="E552" s="12" t="s">
        <v>743</v>
      </c>
      <c r="F552" s="77" t="s">
        <v>733</v>
      </c>
      <c r="G552" s="102">
        <v>24400</v>
      </c>
      <c r="H552" s="25"/>
      <c r="I552" s="102">
        <v>24400</v>
      </c>
      <c r="J552" s="27"/>
      <c r="K552" s="34"/>
      <c r="L552" s="34"/>
    </row>
    <row r="553" spans="1:12">
      <c r="A553" s="23"/>
      <c r="B553" s="24"/>
      <c r="C553" s="29"/>
      <c r="D553" s="89"/>
      <c r="E553" s="14" t="s">
        <v>744</v>
      </c>
      <c r="F553" s="112"/>
      <c r="G553" s="94">
        <f>SUM(G493:G552)</f>
        <v>10000000</v>
      </c>
      <c r="H553" s="94"/>
      <c r="I553" s="94">
        <f>SUM(I493:I552)</f>
        <v>10000000</v>
      </c>
      <c r="J553" s="94"/>
      <c r="K553" s="94"/>
      <c r="L553" s="94"/>
    </row>
    <row r="554" spans="1:12" ht="137.4">
      <c r="A554" s="23">
        <v>2025</v>
      </c>
      <c r="B554" s="24" t="s">
        <v>750</v>
      </c>
      <c r="C554" s="129" t="s">
        <v>768</v>
      </c>
      <c r="D554" s="89" t="s">
        <v>762</v>
      </c>
      <c r="E554" s="12" t="s">
        <v>753</v>
      </c>
      <c r="F554" s="77" t="s">
        <v>752</v>
      </c>
      <c r="G554" s="102">
        <v>90141.22</v>
      </c>
      <c r="H554" s="89"/>
      <c r="I554" s="89"/>
      <c r="J554" s="89"/>
      <c r="K554" s="89"/>
      <c r="L554" s="89"/>
    </row>
    <row r="555" spans="1:12" ht="26.4">
      <c r="A555" s="23"/>
      <c r="B555" s="24"/>
      <c r="C555" s="129"/>
      <c r="D555" s="89"/>
      <c r="E555" s="12" t="s">
        <v>753</v>
      </c>
      <c r="F555" s="77" t="s">
        <v>751</v>
      </c>
      <c r="G555" s="102">
        <v>1208000</v>
      </c>
      <c r="H555" s="89"/>
      <c r="I555" s="89"/>
      <c r="J555" s="89"/>
      <c r="K555" s="89"/>
      <c r="L555" s="89"/>
    </row>
    <row r="556" spans="1:12">
      <c r="A556" s="23"/>
      <c r="B556" s="24"/>
      <c r="C556" s="29"/>
      <c r="D556" s="24"/>
      <c r="E556" s="14" t="s">
        <v>754</v>
      </c>
      <c r="F556" s="130"/>
      <c r="G556" s="94">
        <f>SUM(G554:G555)</f>
        <v>1298141.22</v>
      </c>
      <c r="H556" s="94"/>
      <c r="I556" s="94"/>
      <c r="J556" s="94"/>
      <c r="K556" s="94"/>
      <c r="L556" s="94"/>
    </row>
    <row r="557" spans="1:12" ht="126">
      <c r="A557" s="23">
        <v>2025</v>
      </c>
      <c r="B557" s="24" t="s">
        <v>745</v>
      </c>
      <c r="C557" s="29"/>
      <c r="D557" s="89" t="s">
        <v>763</v>
      </c>
      <c r="E557" s="131"/>
      <c r="F557" s="90" t="s">
        <v>769</v>
      </c>
      <c r="G557" s="102">
        <v>600000</v>
      </c>
      <c r="H557" s="93"/>
      <c r="I557" s="93"/>
      <c r="J557" s="93"/>
      <c r="K557" s="93"/>
      <c r="L557" s="93"/>
    </row>
    <row r="558" spans="1:12">
      <c r="A558" s="23"/>
      <c r="B558" s="24"/>
      <c r="C558" s="29"/>
      <c r="D558" s="24"/>
      <c r="E558" s="132"/>
      <c r="F558" s="130"/>
      <c r="G558" s="94">
        <v>600000</v>
      </c>
      <c r="H558" s="94"/>
      <c r="I558" s="94"/>
      <c r="J558" s="94"/>
      <c r="K558" s="94"/>
      <c r="L558" s="94"/>
    </row>
    <row r="559" spans="1:12" ht="34.799999999999997">
      <c r="A559" s="23"/>
      <c r="B559" s="24"/>
      <c r="C559" s="29"/>
      <c r="D559" s="89"/>
      <c r="E559" s="131"/>
      <c r="F559" s="90" t="s">
        <v>684</v>
      </c>
      <c r="G559" s="102">
        <v>800000</v>
      </c>
      <c r="H559" s="93"/>
      <c r="I559" s="93"/>
      <c r="J559" s="93"/>
      <c r="K559" s="93"/>
      <c r="L559" s="93"/>
    </row>
    <row r="560" spans="1:12">
      <c r="A560" s="23"/>
      <c r="B560" s="24"/>
      <c r="C560" s="29"/>
      <c r="D560" s="24"/>
      <c r="E560" s="132"/>
      <c r="F560" s="130"/>
      <c r="G560" s="94">
        <v>800000</v>
      </c>
      <c r="H560" s="94"/>
      <c r="I560" s="94"/>
      <c r="J560" s="94"/>
      <c r="K560" s="94"/>
      <c r="L560" s="94"/>
    </row>
    <row r="561" spans="1:12" ht="23.4">
      <c r="A561" s="29"/>
      <c r="B561" s="24"/>
      <c r="C561" s="29"/>
      <c r="D561" s="24"/>
      <c r="E561" s="131"/>
      <c r="F561" s="90" t="s">
        <v>671</v>
      </c>
      <c r="G561" s="102">
        <v>500000</v>
      </c>
      <c r="H561" s="24"/>
      <c r="I561" s="29"/>
      <c r="J561" s="24"/>
      <c r="K561" s="29"/>
      <c r="L561" s="24"/>
    </row>
    <row r="562" spans="1:12">
      <c r="A562" s="29"/>
      <c r="B562" s="24"/>
      <c r="C562" s="29"/>
      <c r="D562" s="24"/>
      <c r="E562" s="132"/>
      <c r="F562" s="130"/>
      <c r="G562" s="94">
        <v>500000</v>
      </c>
      <c r="H562" s="94"/>
      <c r="I562" s="94"/>
      <c r="J562" s="94"/>
      <c r="K562" s="94"/>
      <c r="L562" s="130"/>
    </row>
    <row r="563" spans="1:12" ht="46.2">
      <c r="A563" s="29"/>
      <c r="B563" s="24"/>
      <c r="C563" s="29"/>
      <c r="D563" s="24"/>
      <c r="E563" s="131"/>
      <c r="F563" s="90" t="s">
        <v>672</v>
      </c>
      <c r="G563" s="102">
        <v>600000</v>
      </c>
      <c r="H563" s="93"/>
      <c r="I563" s="93"/>
      <c r="J563" s="93"/>
      <c r="K563" s="93"/>
      <c r="L563" s="133"/>
    </row>
    <row r="564" spans="1:12">
      <c r="A564" s="29"/>
      <c r="B564" s="24"/>
      <c r="C564" s="29"/>
      <c r="D564" s="24"/>
      <c r="E564" s="132"/>
      <c r="F564" s="91"/>
      <c r="G564" s="94">
        <v>600000</v>
      </c>
      <c r="H564" s="94"/>
      <c r="I564" s="94"/>
      <c r="J564" s="94"/>
      <c r="K564" s="94"/>
      <c r="L564" s="130"/>
    </row>
    <row r="565" spans="1:12" ht="23.4">
      <c r="A565" s="29"/>
      <c r="B565" s="24"/>
      <c r="C565" s="29"/>
      <c r="D565" s="24"/>
      <c r="E565" s="131"/>
      <c r="F565" s="90" t="s">
        <v>673</v>
      </c>
      <c r="G565" s="102">
        <v>400000</v>
      </c>
      <c r="H565" s="93"/>
      <c r="I565" s="93"/>
      <c r="J565" s="93"/>
      <c r="K565" s="93"/>
      <c r="L565" s="133"/>
    </row>
    <row r="566" spans="1:12">
      <c r="A566" s="29"/>
      <c r="B566" s="24"/>
      <c r="C566" s="29"/>
      <c r="D566" s="24"/>
      <c r="E566" s="132"/>
      <c r="F566" s="91"/>
      <c r="G566" s="94">
        <v>400000</v>
      </c>
      <c r="H566" s="94"/>
      <c r="I566" s="94"/>
      <c r="J566" s="94"/>
      <c r="K566" s="94"/>
      <c r="L566" s="130"/>
    </row>
    <row r="567" spans="1:12" ht="34.799999999999997">
      <c r="A567" s="29"/>
      <c r="B567" s="24"/>
      <c r="C567" s="29"/>
      <c r="D567" s="24"/>
      <c r="E567" s="131"/>
      <c r="F567" s="90" t="s">
        <v>674</v>
      </c>
      <c r="G567" s="102">
        <v>600000</v>
      </c>
      <c r="H567" s="93"/>
      <c r="I567" s="93"/>
      <c r="J567" s="93"/>
      <c r="K567" s="93"/>
      <c r="L567" s="133"/>
    </row>
    <row r="568" spans="1:12">
      <c r="A568" s="29"/>
      <c r="B568" s="24"/>
      <c r="C568" s="29"/>
      <c r="D568" s="24"/>
      <c r="E568" s="132"/>
      <c r="F568" s="91"/>
      <c r="G568" s="94">
        <v>600000</v>
      </c>
      <c r="H568" s="94"/>
      <c r="I568" s="94"/>
      <c r="J568" s="94"/>
      <c r="K568" s="94"/>
      <c r="L568" s="130"/>
    </row>
    <row r="569" spans="1:12" ht="46.2">
      <c r="A569" s="29"/>
      <c r="B569" s="24"/>
      <c r="C569" s="29"/>
      <c r="D569" s="24"/>
      <c r="E569" s="131"/>
      <c r="F569" s="90" t="s">
        <v>675</v>
      </c>
      <c r="G569" s="102">
        <v>300000</v>
      </c>
      <c r="H569" s="93"/>
      <c r="I569" s="93"/>
      <c r="J569" s="93"/>
      <c r="K569" s="93"/>
      <c r="L569" s="133"/>
    </row>
    <row r="570" spans="1:12">
      <c r="A570" s="29"/>
      <c r="B570" s="24"/>
      <c r="C570" s="29"/>
      <c r="D570" s="24"/>
      <c r="E570" s="132"/>
      <c r="F570" s="91"/>
      <c r="G570" s="94">
        <v>300000</v>
      </c>
      <c r="H570" s="94"/>
      <c r="I570" s="94"/>
      <c r="J570" s="94"/>
      <c r="K570" s="94"/>
      <c r="L570" s="130"/>
    </row>
    <row r="571" spans="1:12" ht="34.799999999999997">
      <c r="A571" s="29"/>
      <c r="B571" s="24"/>
      <c r="C571" s="29"/>
      <c r="D571" s="24"/>
      <c r="E571" s="131"/>
      <c r="F571" s="137" t="s">
        <v>771</v>
      </c>
      <c r="G571" s="102">
        <v>600000</v>
      </c>
      <c r="H571" s="93"/>
      <c r="I571" s="93"/>
      <c r="J571" s="93"/>
      <c r="K571" s="93"/>
      <c r="L571" s="133"/>
    </row>
    <row r="572" spans="1:12">
      <c r="A572" s="29"/>
      <c r="B572" s="24"/>
      <c r="C572" s="29"/>
      <c r="D572" s="24"/>
      <c r="E572" s="132"/>
      <c r="F572" s="91"/>
      <c r="G572" s="94">
        <v>600000</v>
      </c>
      <c r="H572" s="94"/>
      <c r="I572" s="94"/>
      <c r="J572" s="94"/>
      <c r="K572" s="94"/>
      <c r="L572" s="130"/>
    </row>
    <row r="573" spans="1:12" ht="23.4">
      <c r="A573" s="29"/>
      <c r="B573" s="24"/>
      <c r="C573" s="29"/>
      <c r="D573" s="24"/>
      <c r="E573" s="131"/>
      <c r="F573" s="90" t="s">
        <v>676</v>
      </c>
      <c r="G573" s="102">
        <v>400000</v>
      </c>
      <c r="H573" s="93"/>
      <c r="I573" s="93"/>
      <c r="J573" s="93"/>
      <c r="K573" s="93"/>
      <c r="L573" s="133"/>
    </row>
    <row r="574" spans="1:12">
      <c r="A574" s="29"/>
      <c r="B574" s="34"/>
      <c r="C574" s="29"/>
      <c r="D574" s="24"/>
      <c r="E574" s="132"/>
      <c r="F574" s="91"/>
      <c r="G574" s="94">
        <v>400000</v>
      </c>
      <c r="H574" s="94"/>
      <c r="I574" s="94"/>
      <c r="J574" s="94"/>
      <c r="K574" s="94"/>
      <c r="L574" s="130"/>
    </row>
    <row r="575" spans="1:12" ht="23.4">
      <c r="A575" s="29"/>
      <c r="B575" s="24"/>
      <c r="C575" s="29"/>
      <c r="D575" s="24"/>
      <c r="E575" s="131"/>
      <c r="F575" s="90" t="s">
        <v>677</v>
      </c>
      <c r="G575" s="102">
        <v>200000</v>
      </c>
      <c r="H575" s="93"/>
      <c r="I575" s="93"/>
      <c r="J575" s="93"/>
      <c r="K575" s="93"/>
      <c r="L575" s="133"/>
    </row>
    <row r="576" spans="1:12">
      <c r="A576" s="29"/>
      <c r="B576" s="24"/>
      <c r="C576" s="29"/>
      <c r="D576" s="24"/>
      <c r="E576" s="132"/>
      <c r="F576" s="91"/>
      <c r="G576" s="94">
        <v>200000</v>
      </c>
      <c r="H576" s="94"/>
      <c r="I576" s="94"/>
      <c r="J576" s="94"/>
      <c r="K576" s="94"/>
      <c r="L576" s="130"/>
    </row>
    <row r="577" spans="1:12" ht="34.5" customHeight="1">
      <c r="A577" s="29"/>
      <c r="B577" s="24"/>
      <c r="C577" s="29"/>
      <c r="D577" s="24"/>
      <c r="E577" s="131"/>
      <c r="F577" s="103" t="s">
        <v>683</v>
      </c>
      <c r="G577" s="102">
        <v>400000</v>
      </c>
      <c r="H577" s="93"/>
      <c r="I577" s="93"/>
      <c r="J577" s="93"/>
      <c r="K577" s="93"/>
      <c r="L577" s="93"/>
    </row>
    <row r="578" spans="1:12">
      <c r="A578" s="29"/>
      <c r="B578" s="24"/>
      <c r="C578" s="29"/>
      <c r="D578" s="24"/>
      <c r="E578" s="132"/>
      <c r="F578" s="91"/>
      <c r="G578" s="94">
        <v>400000</v>
      </c>
      <c r="H578" s="94"/>
      <c r="I578" s="94"/>
      <c r="J578" s="94"/>
      <c r="K578" s="94"/>
      <c r="L578" s="94"/>
    </row>
    <row r="579" spans="1:12" ht="69">
      <c r="A579" s="29"/>
      <c r="B579" s="24"/>
      <c r="C579" s="29"/>
      <c r="D579" s="24"/>
      <c r="E579" s="33" t="s">
        <v>105</v>
      </c>
      <c r="F579" s="104" t="s">
        <v>685</v>
      </c>
      <c r="G579" s="102">
        <v>920000</v>
      </c>
      <c r="H579" s="93"/>
      <c r="I579" s="93"/>
      <c r="J579" s="93"/>
      <c r="K579" s="93"/>
      <c r="L579" s="93"/>
    </row>
    <row r="580" spans="1:12">
      <c r="A580" s="29"/>
      <c r="B580" s="24"/>
      <c r="C580" s="29"/>
      <c r="D580" s="24"/>
      <c r="E580" s="132"/>
      <c r="F580" s="91"/>
      <c r="G580" s="94">
        <v>920000</v>
      </c>
      <c r="H580" s="94"/>
      <c r="I580" s="94"/>
      <c r="J580" s="94"/>
      <c r="K580" s="94"/>
      <c r="L580" s="94"/>
    </row>
    <row r="581" spans="1:12" ht="49.05" customHeight="1">
      <c r="A581" s="29"/>
      <c r="B581" s="24"/>
      <c r="C581" s="29"/>
      <c r="D581" s="24"/>
      <c r="E581" s="131"/>
      <c r="F581" s="137" t="s">
        <v>686</v>
      </c>
      <c r="G581" s="102">
        <v>10000000</v>
      </c>
      <c r="H581" s="93"/>
      <c r="I581" s="93"/>
      <c r="J581" s="93"/>
      <c r="K581" s="93"/>
      <c r="L581" s="93"/>
    </row>
    <row r="582" spans="1:12">
      <c r="A582" s="29"/>
      <c r="B582" s="24"/>
      <c r="C582" s="29"/>
      <c r="D582" s="24"/>
      <c r="E582" s="132"/>
      <c r="F582" s="91"/>
      <c r="G582" s="94">
        <v>10000000</v>
      </c>
      <c r="H582" s="94"/>
      <c r="I582" s="94"/>
      <c r="J582" s="94"/>
      <c r="K582" s="94"/>
      <c r="L582" s="94"/>
    </row>
    <row r="583" spans="1:12">
      <c r="A583" s="29"/>
      <c r="B583" s="24"/>
      <c r="C583" s="29"/>
      <c r="D583" s="24"/>
      <c r="E583" s="132" t="s">
        <v>548</v>
      </c>
      <c r="F583" s="136"/>
      <c r="G583" s="94">
        <f>SUM(G557:G582)/2</f>
        <v>16320000</v>
      </c>
      <c r="H583" s="94">
        <f t="shared" ref="H583:L583" si="4">H582+H580+H578+H576+H574+H572+H570+H568+H566+H564+H562+H558</f>
        <v>0</v>
      </c>
      <c r="I583" s="94">
        <f t="shared" si="4"/>
        <v>0</v>
      </c>
      <c r="J583" s="94">
        <f t="shared" si="4"/>
        <v>0</v>
      </c>
      <c r="K583" s="94">
        <f t="shared" si="4"/>
        <v>0</v>
      </c>
      <c r="L583" s="94">
        <f t="shared" si="4"/>
        <v>0</v>
      </c>
    </row>
    <row r="584" spans="1:12" ht="57.6">
      <c r="A584" s="23"/>
      <c r="B584" s="24"/>
      <c r="C584" s="10"/>
      <c r="D584" s="89" t="s">
        <v>765</v>
      </c>
      <c r="E584" s="134"/>
      <c r="F584" s="77" t="s">
        <v>475</v>
      </c>
      <c r="G584" s="102">
        <v>100000</v>
      </c>
      <c r="H584" s="93"/>
      <c r="I584" s="102">
        <v>100000</v>
      </c>
      <c r="J584" s="93" t="s">
        <v>680</v>
      </c>
      <c r="K584" s="93"/>
      <c r="L584" s="135"/>
    </row>
    <row r="585" spans="1:12">
      <c r="A585" s="23"/>
      <c r="B585" s="24"/>
      <c r="C585" s="89"/>
      <c r="D585" s="89"/>
      <c r="E585" s="134"/>
      <c r="F585" s="77" t="s">
        <v>752</v>
      </c>
      <c r="G585" s="102">
        <v>83000</v>
      </c>
      <c r="H585" s="93"/>
      <c r="I585" s="102">
        <v>83000</v>
      </c>
      <c r="J585" s="93"/>
      <c r="K585" s="93"/>
      <c r="L585" s="135"/>
    </row>
    <row r="586" spans="1:12" ht="26.4">
      <c r="A586" s="23"/>
      <c r="B586" s="24"/>
      <c r="C586" s="89"/>
      <c r="D586" s="89"/>
      <c r="E586" s="134"/>
      <c r="F586" s="77" t="s">
        <v>757</v>
      </c>
      <c r="G586" s="102">
        <v>100000</v>
      </c>
      <c r="H586" s="93"/>
      <c r="I586" s="102">
        <v>100000</v>
      </c>
      <c r="J586" s="93"/>
      <c r="K586" s="93"/>
      <c r="L586" s="135"/>
    </row>
    <row r="587" spans="1:12">
      <c r="A587" s="23"/>
      <c r="B587" s="24"/>
      <c r="C587" s="89"/>
      <c r="D587" s="89"/>
      <c r="E587" s="134"/>
      <c r="F587" s="77" t="s">
        <v>755</v>
      </c>
      <c r="G587" s="102">
        <v>477000</v>
      </c>
      <c r="H587" s="93"/>
      <c r="I587" s="102">
        <v>497000</v>
      </c>
      <c r="J587" s="93"/>
      <c r="K587" s="93"/>
      <c r="L587" s="135"/>
    </row>
    <row r="588" spans="1:12" ht="26.4">
      <c r="A588" s="23"/>
      <c r="B588" s="24"/>
      <c r="C588" s="89"/>
      <c r="D588" s="89"/>
      <c r="E588" s="134"/>
      <c r="F588" s="77" t="s">
        <v>756</v>
      </c>
      <c r="G588" s="102">
        <v>345000</v>
      </c>
      <c r="H588" s="93"/>
      <c r="I588" s="102">
        <v>345000</v>
      </c>
      <c r="J588" s="93"/>
      <c r="K588" s="93"/>
      <c r="L588" s="135"/>
    </row>
    <row r="589" spans="1:12">
      <c r="A589" s="23"/>
      <c r="B589" s="24"/>
      <c r="C589" s="29"/>
      <c r="D589" s="24"/>
      <c r="E589" s="14" t="s">
        <v>546</v>
      </c>
      <c r="F589" s="130"/>
      <c r="G589" s="94">
        <f>SUM(G584:G588)</f>
        <v>1105000</v>
      </c>
      <c r="H589" s="94">
        <f t="shared" ref="H589:L589" si="5">SUM(H584:H588)</f>
        <v>0</v>
      </c>
      <c r="I589" s="94">
        <f t="shared" si="5"/>
        <v>1125000</v>
      </c>
      <c r="J589" s="94">
        <f t="shared" si="5"/>
        <v>0</v>
      </c>
      <c r="K589" s="94">
        <f t="shared" si="5"/>
        <v>0</v>
      </c>
      <c r="L589" s="94">
        <f t="shared" si="5"/>
        <v>0</v>
      </c>
    </row>
    <row r="590" spans="1:12" ht="57.6">
      <c r="A590" s="23"/>
      <c r="B590" s="24"/>
      <c r="C590" s="10"/>
      <c r="D590" s="89" t="s">
        <v>766</v>
      </c>
      <c r="E590" s="134"/>
      <c r="F590" s="77" t="s">
        <v>689</v>
      </c>
      <c r="G590" s="102">
        <v>1342000</v>
      </c>
      <c r="H590" s="24"/>
      <c r="I590" s="102">
        <v>1342000</v>
      </c>
      <c r="J590" s="24"/>
      <c r="K590" s="24"/>
      <c r="L590" s="24"/>
    </row>
    <row r="591" spans="1:12">
      <c r="A591" s="23"/>
      <c r="B591" s="24"/>
      <c r="C591" s="24"/>
      <c r="D591" s="89"/>
      <c r="E591" s="134"/>
      <c r="F591" s="77" t="s">
        <v>735</v>
      </c>
      <c r="G591" s="102">
        <v>672000</v>
      </c>
      <c r="H591" s="24"/>
      <c r="I591" s="102">
        <v>672000</v>
      </c>
      <c r="J591" s="24"/>
      <c r="K591" s="24"/>
      <c r="L591" s="24"/>
    </row>
    <row r="592" spans="1:12" ht="26.4">
      <c r="A592" s="23"/>
      <c r="B592" s="24"/>
      <c r="C592" s="24"/>
      <c r="D592" s="89"/>
      <c r="E592" s="134"/>
      <c r="F592" s="77" t="s">
        <v>736</v>
      </c>
      <c r="G592" s="102">
        <v>65000</v>
      </c>
      <c r="H592" s="24"/>
      <c r="I592" s="102">
        <v>65000</v>
      </c>
      <c r="J592" s="24"/>
      <c r="K592" s="24"/>
      <c r="L592" s="24"/>
    </row>
    <row r="593" spans="1:12">
      <c r="A593" s="23"/>
      <c r="B593" s="24"/>
      <c r="C593" s="24"/>
      <c r="D593" s="89"/>
      <c r="E593" s="134"/>
      <c r="F593" s="77" t="s">
        <v>697</v>
      </c>
      <c r="G593" s="102">
        <v>50000</v>
      </c>
      <c r="H593" s="24"/>
      <c r="I593" s="102">
        <v>50000</v>
      </c>
      <c r="J593" s="24"/>
      <c r="K593" s="24"/>
      <c r="L593" s="24"/>
    </row>
    <row r="594" spans="1:12">
      <c r="A594" s="23"/>
      <c r="B594" s="24"/>
      <c r="C594" s="24"/>
      <c r="D594" s="89"/>
      <c r="E594" s="134"/>
      <c r="F594" s="77" t="s">
        <v>703</v>
      </c>
      <c r="G594" s="102">
        <v>100000</v>
      </c>
      <c r="H594" s="24"/>
      <c r="I594" s="102">
        <v>100000</v>
      </c>
      <c r="J594" s="24"/>
      <c r="K594" s="24"/>
      <c r="L594" s="24"/>
    </row>
    <row r="595" spans="1:12">
      <c r="A595" s="23"/>
      <c r="B595" s="24"/>
      <c r="C595" s="29"/>
      <c r="D595" s="24"/>
      <c r="E595" s="134"/>
      <c r="F595" s="77" t="s">
        <v>755</v>
      </c>
      <c r="G595" s="102">
        <v>83000</v>
      </c>
      <c r="H595" s="24"/>
      <c r="I595" s="102">
        <v>83000</v>
      </c>
      <c r="J595" s="24"/>
      <c r="K595" s="24"/>
      <c r="L595" s="24"/>
    </row>
    <row r="596" spans="1:12">
      <c r="A596" s="23"/>
      <c r="B596" s="24"/>
      <c r="C596" s="29"/>
      <c r="D596" s="24"/>
      <c r="E596" s="134"/>
      <c r="F596" s="77" t="s">
        <v>717</v>
      </c>
      <c r="G596" s="102">
        <v>50000</v>
      </c>
      <c r="H596" s="24"/>
      <c r="I596" s="102">
        <v>50000</v>
      </c>
      <c r="J596" s="24"/>
      <c r="K596" s="24"/>
      <c r="L596" s="24"/>
    </row>
    <row r="597" spans="1:12">
      <c r="A597" s="23"/>
      <c r="B597" s="24"/>
      <c r="C597" s="29"/>
      <c r="D597" s="24"/>
      <c r="E597" s="134"/>
      <c r="F597" s="77" t="s">
        <v>758</v>
      </c>
      <c r="G597" s="102">
        <v>86000</v>
      </c>
      <c r="H597" s="24"/>
      <c r="I597" s="102">
        <v>86000</v>
      </c>
      <c r="J597" s="24"/>
      <c r="K597" s="24"/>
      <c r="L597" s="24"/>
    </row>
    <row r="598" spans="1:12">
      <c r="A598" s="23"/>
      <c r="B598" s="24"/>
      <c r="C598" s="29"/>
      <c r="D598" s="24"/>
      <c r="E598" s="14" t="s">
        <v>546</v>
      </c>
      <c r="F598" s="130"/>
      <c r="G598" s="94">
        <f>SUM(G590:G597)</f>
        <v>2448000</v>
      </c>
      <c r="H598" s="94">
        <f t="shared" ref="H598:L598" si="6">SUM(H590:H597)</f>
        <v>0</v>
      </c>
      <c r="I598" s="94">
        <f t="shared" si="6"/>
        <v>2448000</v>
      </c>
      <c r="J598" s="94">
        <f t="shared" si="6"/>
        <v>0</v>
      </c>
      <c r="K598" s="94">
        <f t="shared" si="6"/>
        <v>0</v>
      </c>
      <c r="L598" s="94">
        <f t="shared" si="6"/>
        <v>0</v>
      </c>
    </row>
    <row r="599" spans="1:12" ht="57.6">
      <c r="A599" s="23"/>
      <c r="B599" s="24"/>
      <c r="C599" s="10"/>
      <c r="D599" s="89" t="s">
        <v>770</v>
      </c>
      <c r="E599" s="134"/>
      <c r="F599" s="77" t="s">
        <v>735</v>
      </c>
      <c r="G599" s="102">
        <v>34500</v>
      </c>
      <c r="H599" s="24"/>
      <c r="I599" s="102"/>
      <c r="J599" s="102">
        <v>34500</v>
      </c>
      <c r="K599" s="24"/>
      <c r="L599" s="24"/>
    </row>
    <row r="600" spans="1:12">
      <c r="A600" s="23"/>
      <c r="B600" s="24"/>
      <c r="C600" s="29"/>
      <c r="D600" s="24"/>
      <c r="E600" s="14" t="s">
        <v>546</v>
      </c>
      <c r="F600" s="130"/>
      <c r="G600" s="94">
        <f t="shared" ref="G600:L600" si="7">SUM(G599:G599)</f>
        <v>34500</v>
      </c>
      <c r="H600" s="94">
        <f t="shared" si="7"/>
        <v>0</v>
      </c>
      <c r="I600" s="94">
        <f t="shared" si="7"/>
        <v>0</v>
      </c>
      <c r="J600" s="94">
        <f t="shared" si="7"/>
        <v>34500</v>
      </c>
      <c r="K600" s="94">
        <f t="shared" si="7"/>
        <v>0</v>
      </c>
      <c r="L600" s="94">
        <f t="shared" si="7"/>
        <v>0</v>
      </c>
    </row>
    <row r="601" spans="1:12">
      <c r="A601" s="23"/>
      <c r="B601" s="24"/>
      <c r="C601" s="29"/>
      <c r="D601" s="24"/>
      <c r="E601" s="14" t="s">
        <v>548</v>
      </c>
      <c r="F601" s="130"/>
      <c r="G601" s="94">
        <f>SUM(G600,G598,G589,G583)</f>
        <v>19907500</v>
      </c>
      <c r="H601" s="94"/>
      <c r="I601" s="94"/>
      <c r="J601" s="94">
        <v>540000</v>
      </c>
      <c r="K601" s="94"/>
      <c r="L601" s="94"/>
    </row>
    <row r="602" spans="1:12" ht="69">
      <c r="A602" s="23">
        <v>2025</v>
      </c>
      <c r="B602" s="24" t="s">
        <v>745</v>
      </c>
      <c r="C602" s="108" t="s">
        <v>747</v>
      </c>
      <c r="D602" s="89" t="s">
        <v>746</v>
      </c>
      <c r="E602" s="12" t="s">
        <v>748</v>
      </c>
      <c r="F602" s="77" t="s">
        <v>689</v>
      </c>
      <c r="G602" s="102">
        <v>320000</v>
      </c>
      <c r="H602" s="93"/>
      <c r="I602" s="102">
        <v>320000</v>
      </c>
      <c r="J602" s="93" t="s">
        <v>680</v>
      </c>
      <c r="K602" s="93"/>
      <c r="L602" s="135"/>
    </row>
    <row r="603" spans="1:12">
      <c r="A603" s="23"/>
      <c r="B603" s="24"/>
      <c r="C603" s="108"/>
      <c r="D603" s="89"/>
      <c r="E603" s="12" t="s">
        <v>748</v>
      </c>
      <c r="F603" s="77" t="s">
        <v>760</v>
      </c>
      <c r="G603" s="102">
        <v>80000</v>
      </c>
      <c r="H603" s="93"/>
      <c r="I603" s="102">
        <f>G603</f>
        <v>80000</v>
      </c>
      <c r="J603" s="93"/>
      <c r="K603" s="93"/>
      <c r="L603" s="135"/>
    </row>
    <row r="604" spans="1:12">
      <c r="A604" s="23"/>
      <c r="B604" s="24"/>
      <c r="C604" s="108"/>
      <c r="D604" s="89"/>
      <c r="E604" s="12" t="s">
        <v>748</v>
      </c>
      <c r="F604" s="77" t="s">
        <v>761</v>
      </c>
      <c r="G604" s="102">
        <v>140000</v>
      </c>
      <c r="H604" s="93"/>
      <c r="I604" s="102">
        <f>G604</f>
        <v>140000</v>
      </c>
      <c r="J604" s="93"/>
      <c r="K604" s="93"/>
      <c r="L604" s="135"/>
    </row>
    <row r="605" spans="1:12">
      <c r="A605" s="23"/>
      <c r="B605" s="24"/>
      <c r="C605" s="29"/>
      <c r="D605" s="89"/>
      <c r="E605" s="14" t="s">
        <v>749</v>
      </c>
      <c r="F605" s="112"/>
      <c r="G605" s="94">
        <f>SUM(G602:G604)</f>
        <v>540000</v>
      </c>
      <c r="H605" s="94">
        <f t="shared" ref="H605:L605" si="8">SUM(H602:H604)</f>
        <v>0</v>
      </c>
      <c r="I605" s="94">
        <f t="shared" si="8"/>
        <v>540000</v>
      </c>
      <c r="J605" s="94">
        <f t="shared" si="8"/>
        <v>0</v>
      </c>
      <c r="K605" s="94">
        <f t="shared" si="8"/>
        <v>0</v>
      </c>
      <c r="L605" s="94">
        <f t="shared" si="8"/>
        <v>0</v>
      </c>
    </row>
    <row r="606" spans="1:12" ht="103.2">
      <c r="A606" s="23"/>
      <c r="B606" s="24" t="s">
        <v>745</v>
      </c>
      <c r="C606" s="10"/>
      <c r="D606" s="89" t="s">
        <v>764</v>
      </c>
      <c r="E606" s="134"/>
      <c r="F606" s="77"/>
      <c r="G606" s="102"/>
      <c r="H606" s="115"/>
      <c r="I606" s="115"/>
      <c r="J606" s="115"/>
      <c r="K606" s="115"/>
      <c r="L606" s="115"/>
    </row>
    <row r="607" spans="1:12">
      <c r="A607" s="23"/>
      <c r="B607" s="24"/>
      <c r="C607" s="29"/>
      <c r="D607" s="24"/>
      <c r="E607" s="134"/>
      <c r="F607" s="77"/>
      <c r="G607" s="102"/>
      <c r="H607" s="115"/>
      <c r="I607" s="115"/>
      <c r="J607" s="115"/>
      <c r="K607" s="115"/>
      <c r="L607" s="115"/>
    </row>
    <row r="608" spans="1:12">
      <c r="A608" s="23"/>
      <c r="B608" s="24"/>
      <c r="C608" s="29"/>
      <c r="D608" s="24"/>
      <c r="E608" s="14" t="s">
        <v>546</v>
      </c>
      <c r="F608" s="130"/>
      <c r="G608" s="94">
        <v>540000</v>
      </c>
      <c r="H608" s="94"/>
      <c r="I608" s="94">
        <v>540000</v>
      </c>
      <c r="J608" s="94"/>
      <c r="K608" s="94"/>
      <c r="L608" s="94"/>
    </row>
    <row r="609" spans="1:12" ht="103.2">
      <c r="A609" s="23"/>
      <c r="B609" s="24" t="s">
        <v>745</v>
      </c>
      <c r="C609" s="10"/>
      <c r="D609" s="89" t="s">
        <v>767</v>
      </c>
      <c r="E609" s="134"/>
      <c r="F609" s="77"/>
      <c r="G609" s="102"/>
      <c r="H609" s="115"/>
      <c r="I609" s="115"/>
      <c r="J609" s="115"/>
      <c r="K609" s="115"/>
      <c r="L609" s="115"/>
    </row>
    <row r="610" spans="1:12">
      <c r="A610" s="23"/>
      <c r="B610" s="24"/>
      <c r="C610" s="29"/>
      <c r="D610" s="24"/>
      <c r="E610" s="134"/>
      <c r="F610" s="77"/>
      <c r="G610" s="102"/>
      <c r="H610" s="115"/>
      <c r="I610" s="115"/>
      <c r="J610" s="115"/>
      <c r="K610" s="115"/>
      <c r="L610" s="115"/>
    </row>
    <row r="611" spans="1:12">
      <c r="A611" s="23"/>
      <c r="B611" s="24"/>
      <c r="C611" s="29"/>
      <c r="D611" s="24"/>
      <c r="E611" s="14" t="s">
        <v>546</v>
      </c>
      <c r="F611" s="130"/>
      <c r="G611" s="94">
        <v>540000</v>
      </c>
      <c r="H611" s="94"/>
      <c r="I611" s="94"/>
      <c r="J611" s="94">
        <v>540000</v>
      </c>
      <c r="K611" s="94"/>
      <c r="L611" s="94"/>
    </row>
    <row r="612" spans="1:12">
      <c r="A612" s="23"/>
      <c r="B612" s="24"/>
      <c r="C612" s="29"/>
      <c r="D612" s="24"/>
      <c r="E612" s="14" t="s">
        <v>548</v>
      </c>
      <c r="F612" s="130"/>
      <c r="G612" s="94"/>
      <c r="H612" s="94"/>
      <c r="I612" s="94"/>
      <c r="J612" s="94">
        <v>540000</v>
      </c>
      <c r="K612" s="94"/>
      <c r="L612" s="94"/>
    </row>
  </sheetData>
  <autoFilter ref="A2:L491">
    <filterColumn colId="7" showButton="0"/>
    <filterColumn colId="8" showButton="0"/>
    <filterColumn colId="9" showButton="0"/>
    <filterColumn colId="10" showButton="0"/>
  </autoFilter>
  <mergeCells count="18">
    <mergeCell ref="A1:L1"/>
    <mergeCell ref="A2:A3"/>
    <mergeCell ref="B2:B3"/>
    <mergeCell ref="C2:C3"/>
    <mergeCell ref="D2:D3"/>
    <mergeCell ref="E2:E3"/>
    <mergeCell ref="F2:F3"/>
    <mergeCell ref="G2:G3"/>
    <mergeCell ref="H2:L2"/>
    <mergeCell ref="D478:D480"/>
    <mergeCell ref="E368:F368"/>
    <mergeCell ref="D481:D482"/>
    <mergeCell ref="A481:A482"/>
    <mergeCell ref="B481:B482"/>
    <mergeCell ref="C481:C482"/>
    <mergeCell ref="A478:A480"/>
    <mergeCell ref="B478:B480"/>
    <mergeCell ref="C478:C480"/>
  </mergeCells>
  <pageMargins left="0.7" right="0.7" top="0.75" bottom="0.75" header="0.3" footer="0.3"/>
  <pageSetup scale="38" fitToHeight="0"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ASFO</vt:lpstr>
      <vt:lpstr>ASFO!Area_stampa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Calligaris Stefania</dc:creator>
  <cp:lastModifiedBy>Admin</cp:lastModifiedBy>
  <cp:lastPrinted>2024-11-06T10:48:56Z</cp:lastPrinted>
  <dcterms:created xsi:type="dcterms:W3CDTF">2020-03-17T08:49:08Z</dcterms:created>
  <dcterms:modified xsi:type="dcterms:W3CDTF">2025-05-30T10:18:15Z</dcterms:modified>
</cp:coreProperties>
</file>