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Foglio2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E4" i="2" l="1"/>
  <c r="F7" i="2"/>
  <c r="F6" i="2"/>
  <c r="F5" i="2"/>
  <c r="F4" i="2"/>
  <c r="G5" i="2" l="1"/>
  <c r="G6" i="2"/>
  <c r="G7" i="2"/>
  <c r="G8" i="2"/>
  <c r="G4" i="2"/>
  <c r="G10" i="2" l="1"/>
</calcChain>
</file>

<file path=xl/sharedStrings.xml><?xml version="1.0" encoding="utf-8"?>
<sst xmlns="http://schemas.openxmlformats.org/spreadsheetml/2006/main" count="45" uniqueCount="45">
  <si>
    <t>VOCI DEL LOTTO UNICO</t>
  </si>
  <si>
    <t>PREZZO COMPLESSIVO indicativo PER singola VOCE  - Iva esclusa</t>
  </si>
  <si>
    <t xml:space="preserve">CODICE/nome commerciale   PRODOTTO </t>
  </si>
  <si>
    <t>A</t>
  </si>
  <si>
    <t>E</t>
  </si>
  <si>
    <t>B</t>
  </si>
  <si>
    <t>C</t>
  </si>
  <si>
    <t>D</t>
  </si>
  <si>
    <t>%________</t>
  </si>
  <si>
    <t>Data e firma del legale rappresentante __________________________</t>
  </si>
  <si>
    <t>per l'importo di spesa massimo previsto come "opzione contrattuale"</t>
  </si>
  <si>
    <t xml:space="preserve">quantità indicative (solo ai fini della comparazione delle offerte ) </t>
  </si>
  <si>
    <t>IVA %</t>
  </si>
  <si>
    <t>B) parte opzionale</t>
  </si>
  <si>
    <t xml:space="preserve">* la percentuale proposta deve essere unica e quindi uguale a quella proposta per le voci del lotto e altri prodotti anche diversi da listino , </t>
  </si>
  <si>
    <t>PRODOTTO IN USO</t>
  </si>
  <si>
    <t>TEST ETG1000</t>
  </si>
  <si>
    <t>CODICE IN USO</t>
  </si>
  <si>
    <t>Test rapido immunocromatografico a flusso laterale per la rilevazione qualitativa di Etilglucuronide in campioni di urina</t>
  </si>
  <si>
    <t>Test rapido immunocromatografico a flusso laterale per la rilevazione qualitativa di Benzodiazepine in campioni di urina</t>
  </si>
  <si>
    <t>Drug Rapid Test BZO300</t>
  </si>
  <si>
    <t>Test rapido immunocromatografico a flusso laterale per la rilevazione qualitativa di Buprenorfinain campioni di urina</t>
  </si>
  <si>
    <t>Drug Rapid Test BUP10</t>
  </si>
  <si>
    <t>Test rapido immunocromatografico per la rilevazione visiva, qualitativa e simultanea di droghe d’abuso e loro metaboliti in campioni di urina umana</t>
  </si>
  <si>
    <t>Drug Rapid Test Multi 5 Cassetta</t>
  </si>
  <si>
    <t>drug Rapid Test Multi 10 Immersione</t>
  </si>
  <si>
    <t>test rapido immunocromatografico per la rilevazione visiva, simultanea e qualitativa di droghe d’abuso e loro metaboliti in campioni di urina umana</t>
  </si>
  <si>
    <r>
      <t>PREZZO indicativo PER singolo PEZZO Iva esclusa</t>
    </r>
    <r>
      <rPr>
        <b/>
        <i/>
        <sz val="8"/>
        <rFont val="Arial"/>
        <family val="2"/>
      </rPr>
      <t xml:space="preserve"> </t>
    </r>
  </si>
  <si>
    <t xml:space="preserve">prezzo unitario offerto a pezzo </t>
  </si>
  <si>
    <t>prezzo a confezione</t>
  </si>
  <si>
    <r>
      <t xml:space="preserve">per eventuali "opzioni contrattuali" (cioè </t>
    </r>
    <r>
      <rPr>
        <b/>
        <u/>
        <sz val="11"/>
        <color theme="1"/>
        <rFont val="Calibri"/>
        <family val="2"/>
        <scheme val="minor"/>
      </rPr>
      <t>anche</t>
    </r>
    <r>
      <rPr>
        <b/>
        <sz val="11"/>
        <color theme="1"/>
        <rFont val="Calibri"/>
        <family val="2"/>
        <scheme val="minor"/>
      </rPr>
      <t xml:space="preserve"> per altri prodotti, similari e/o diversi, da listino e/o estensioni contrattuali) :  euro 35.000</t>
    </r>
  </si>
  <si>
    <t>indicare in % lo  sconto  da listino,  applicata alle voci del lotto e per eventuali estensioni contrattuali e/o acquisti di altri prodotti  (unica percentuale per lotto unico) *</t>
  </si>
  <si>
    <t xml:space="preserve">A) parte certa </t>
  </si>
  <si>
    <t>FORNITURA DI DRUG TEST AAS5 FRIULI OCCIDENTALE,  PER 24 MESI</t>
  </si>
  <si>
    <t>euro</t>
  </si>
  <si>
    <t>CIG 7449983076</t>
  </si>
  <si>
    <t>COCAINA 300NG/ML- CANNABINOIDI 50 NG/ML- OPPIACEI 300NG/MI-METADONE 300 NG/ML- BENZODIAZEPINE 30NG/ML</t>
  </si>
  <si>
    <t>ETILGLUCORONIDE 1000NG/ML</t>
  </si>
  <si>
    <t>COCAINA 300NG/ML- CANNABINOIDI 50 NG/ML- OPPIACEI 300NG/MI-AMFETAMINA 1000 NG/ML-METADONE 300 NG/ML- ECSTASY 500NG/ML-METAMFETAMINA 1000NG/ML- BUPRENORFINA 10NG/ML- EDDP 100 NG/ML-BENZODIAZEPINE 30NG/ML</t>
  </si>
  <si>
    <t>DETTAGLIO SOSTANZE RILEVATE</t>
  </si>
  <si>
    <t>BUPRENORFINA 10NG/ML</t>
  </si>
  <si>
    <t>BENZODIAZEPINE 300NG/ML</t>
  </si>
  <si>
    <t>importo complessivo offerto : euro _________</t>
  </si>
  <si>
    <t xml:space="preserve">PREZZO COMPLESSIVO PER 24 MESI FISSATO A BASE D'ASTA: </t>
  </si>
  <si>
    <t xml:space="preserve"> SPESA TOTALE STIMATA PER 24 MESI  (già ciggata) ex art. 35, comma 4 del D.Lgs.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</si>
</sst>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wrapText="1"/>
    </xf>
    <xf numFmtId="43" fontId="2" fillId="2" borderId="1" xfId="2" applyFont="1" applyFill="1" applyBorder="1" applyAlignment="1">
      <alignment horizontal="center" wrapText="1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/>
    <xf numFmtId="0" fontId="0" fillId="0" borderId="0" xfId="0" applyBorder="1" applyAlignment="1"/>
    <xf numFmtId="0" fontId="0" fillId="0" borderId="0" xfId="0" applyBorder="1"/>
    <xf numFmtId="0" fontId="4" fillId="4" borderId="1" xfId="0" applyFont="1" applyFill="1" applyBorder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Fill="1" applyBorder="1" applyAlignment="1">
      <alignment vertical="center" wrapText="1"/>
    </xf>
    <xf numFmtId="43" fontId="0" fillId="0" borderId="1" xfId="4" applyFont="1" applyBorder="1"/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Border="1" applyAlignment="1">
      <alignment vertical="center" wrapText="1"/>
    </xf>
    <xf numFmtId="43" fontId="4" fillId="5" borderId="0" xfId="4" applyFont="1" applyFill="1" applyBorder="1"/>
    <xf numFmtId="0" fontId="4" fillId="5" borderId="0" xfId="0" applyFont="1" applyFill="1" applyBorder="1" applyAlignment="1">
      <alignment horizontal="center" wrapText="1"/>
    </xf>
    <xf numFmtId="0" fontId="4" fillId="5" borderId="0" xfId="0" applyFont="1" applyFill="1" applyAlignment="1"/>
    <xf numFmtId="0" fontId="0" fillId="5" borderId="0" xfId="0" applyFill="1"/>
    <xf numFmtId="0" fontId="4" fillId="5" borderId="0" xfId="0" applyFont="1" applyFill="1"/>
    <xf numFmtId="43" fontId="4" fillId="5" borderId="0" xfId="4" applyFont="1" applyFill="1"/>
    <xf numFmtId="0" fontId="9" fillId="0" borderId="0" xfId="0" applyFont="1"/>
    <xf numFmtId="43" fontId="0" fillId="0" borderId="0" xfId="0" applyNumberFormat="1"/>
    <xf numFmtId="0" fontId="4" fillId="0" borderId="1" xfId="0" applyFont="1" applyBorder="1" applyAlignment="1">
      <alignment vertical="center" wrapText="1"/>
    </xf>
    <xf numFmtId="43" fontId="2" fillId="0" borderId="1" xfId="2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wrapText="1"/>
    </xf>
    <xf numFmtId="43" fontId="0" fillId="5" borderId="0" xfId="0" applyNumberFormat="1" applyFill="1"/>
    <xf numFmtId="0" fontId="0" fillId="5" borderId="0" xfId="0" applyFill="1" applyBorder="1" applyAlignment="1"/>
    <xf numFmtId="2" fontId="4" fillId="5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</cellXfs>
  <cellStyles count="5">
    <cellStyle name="Migliaia" xfId="4" builtinId="3"/>
    <cellStyle name="Migliaia 2" xfId="2"/>
    <cellStyle name="Normale" xfId="0" builtinId="0"/>
    <cellStyle name="Normale 2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7" workbookViewId="0">
      <selection activeCell="B12" sqref="B12"/>
    </sheetView>
  </sheetViews>
  <sheetFormatPr defaultRowHeight="15" x14ac:dyDescent="0.25"/>
  <cols>
    <col min="1" max="1" width="11.140625" style="12" customWidth="1"/>
    <col min="2" max="3" width="33.28515625" customWidth="1"/>
    <col min="4" max="4" width="16.28515625" customWidth="1"/>
    <col min="5" max="5" width="10" customWidth="1"/>
    <col min="6" max="6" width="9.85546875" customWidth="1"/>
    <col min="7" max="7" width="11.28515625" customWidth="1"/>
    <col min="8" max="8" width="21.28515625" customWidth="1"/>
    <col min="9" max="10" width="13.140625" customWidth="1"/>
    <col min="11" max="11" width="11.28515625" customWidth="1"/>
  </cols>
  <sheetData>
    <row r="1" spans="1:19" ht="15.95" x14ac:dyDescent="0.3">
      <c r="B1" s="10" t="s">
        <v>33</v>
      </c>
      <c r="C1" s="10"/>
      <c r="D1" s="10"/>
      <c r="E1" s="10"/>
      <c r="G1" t="s">
        <v>35</v>
      </c>
      <c r="H1" s="11"/>
    </row>
    <row r="3" spans="1:19" ht="102.75" x14ac:dyDescent="0.25">
      <c r="A3" s="5" t="s">
        <v>0</v>
      </c>
      <c r="B3" s="4" t="s">
        <v>15</v>
      </c>
      <c r="C3" s="4" t="s">
        <v>39</v>
      </c>
      <c r="D3" s="4" t="s">
        <v>17</v>
      </c>
      <c r="E3" s="4" t="s">
        <v>11</v>
      </c>
      <c r="F3" s="35" t="s">
        <v>27</v>
      </c>
      <c r="G3" s="5" t="s">
        <v>1</v>
      </c>
      <c r="H3" s="6" t="s">
        <v>2</v>
      </c>
      <c r="I3" s="7" t="s">
        <v>28</v>
      </c>
      <c r="J3" s="7" t="s">
        <v>29</v>
      </c>
      <c r="K3" s="8" t="s">
        <v>12</v>
      </c>
    </row>
    <row r="4" spans="1:19" ht="62.85" customHeight="1" x14ac:dyDescent="0.3">
      <c r="A4" s="13" t="s">
        <v>3</v>
      </c>
      <c r="B4" s="2" t="s">
        <v>18</v>
      </c>
      <c r="C4" s="2" t="s">
        <v>37</v>
      </c>
      <c r="D4" s="34" t="s">
        <v>16</v>
      </c>
      <c r="E4" s="36">
        <f>1200*7</f>
        <v>8400</v>
      </c>
      <c r="F4" s="14">
        <f>4680/1200</f>
        <v>3.9</v>
      </c>
      <c r="G4" s="22">
        <f>F4*E4</f>
        <v>32760</v>
      </c>
      <c r="H4" s="1"/>
      <c r="I4" s="1"/>
      <c r="J4" s="1"/>
      <c r="K4" s="1"/>
    </row>
    <row r="5" spans="1:19" ht="61.35" x14ac:dyDescent="0.3">
      <c r="A5" s="13" t="s">
        <v>5</v>
      </c>
      <c r="B5" s="2" t="s">
        <v>19</v>
      </c>
      <c r="C5" s="2" t="s">
        <v>41</v>
      </c>
      <c r="D5" s="34" t="s">
        <v>20</v>
      </c>
      <c r="E5" s="36">
        <v>250</v>
      </c>
      <c r="F5" s="14">
        <f>122.5/250</f>
        <v>0.49</v>
      </c>
      <c r="G5" s="22">
        <f t="shared" ref="G5:G8" si="0">F5*E5</f>
        <v>122.5</v>
      </c>
      <c r="H5" s="1"/>
      <c r="I5" s="1"/>
      <c r="J5" s="1"/>
      <c r="K5" s="1"/>
    </row>
    <row r="6" spans="1:19" ht="61.35" x14ac:dyDescent="0.3">
      <c r="A6" s="13" t="s">
        <v>6</v>
      </c>
      <c r="B6" s="2" t="s">
        <v>21</v>
      </c>
      <c r="C6" s="2" t="s">
        <v>40</v>
      </c>
      <c r="D6" s="34" t="s">
        <v>22</v>
      </c>
      <c r="E6" s="36">
        <v>500</v>
      </c>
      <c r="F6" s="14">
        <f>265.5/450</f>
        <v>0.59</v>
      </c>
      <c r="G6" s="22">
        <f t="shared" si="0"/>
        <v>295</v>
      </c>
      <c r="H6" s="1"/>
      <c r="I6" s="1"/>
      <c r="J6" s="1"/>
      <c r="K6" s="1"/>
    </row>
    <row r="7" spans="1:19" ht="75" x14ac:dyDescent="0.25">
      <c r="A7" s="13" t="s">
        <v>7</v>
      </c>
      <c r="B7" s="2" t="s">
        <v>23</v>
      </c>
      <c r="C7" s="2" t="s">
        <v>36</v>
      </c>
      <c r="D7" s="34" t="s">
        <v>24</v>
      </c>
      <c r="E7" s="36">
        <v>500</v>
      </c>
      <c r="F7" s="14">
        <f>1530/450</f>
        <v>3.4</v>
      </c>
      <c r="G7" s="22">
        <f t="shared" si="0"/>
        <v>1700</v>
      </c>
      <c r="H7" s="1"/>
      <c r="I7" s="1"/>
      <c r="J7" s="1"/>
      <c r="K7" s="1"/>
    </row>
    <row r="8" spans="1:19" ht="135" x14ac:dyDescent="0.25">
      <c r="A8" s="13" t="s">
        <v>4</v>
      </c>
      <c r="B8" s="2" t="s">
        <v>26</v>
      </c>
      <c r="C8" s="2" t="s">
        <v>38</v>
      </c>
      <c r="D8" s="34" t="s">
        <v>25</v>
      </c>
      <c r="E8" s="36">
        <v>250</v>
      </c>
      <c r="F8" s="14">
        <v>5.75</v>
      </c>
      <c r="G8" s="22">
        <f t="shared" si="0"/>
        <v>1437.5</v>
      </c>
      <c r="H8" s="1"/>
      <c r="I8" s="1"/>
      <c r="J8" s="1"/>
      <c r="K8" s="1"/>
    </row>
    <row r="9" spans="1:19" ht="15.4" x14ac:dyDescent="0.3">
      <c r="G9" s="33"/>
    </row>
    <row r="10" spans="1:19" ht="30" x14ac:dyDescent="0.25">
      <c r="A10" s="24" t="s">
        <v>32</v>
      </c>
      <c r="B10" s="25" t="s">
        <v>43</v>
      </c>
      <c r="C10" s="25"/>
      <c r="D10" s="25"/>
      <c r="E10" s="25"/>
      <c r="F10" s="39" t="s">
        <v>34</v>
      </c>
      <c r="G10" s="26">
        <f>SUM(G4:G8)</f>
        <v>36315</v>
      </c>
      <c r="H10" s="11" t="s">
        <v>42</v>
      </c>
    </row>
    <row r="11" spans="1:19" ht="15.4" x14ac:dyDescent="0.3">
      <c r="A11" s="23"/>
      <c r="B11" s="21"/>
      <c r="C11" s="21"/>
      <c r="D11" s="21"/>
      <c r="E11" s="21"/>
    </row>
    <row r="12" spans="1:19" ht="32.65" customHeight="1" x14ac:dyDescent="0.25">
      <c r="A12" s="27" t="s">
        <v>13</v>
      </c>
      <c r="B12" s="28" t="s">
        <v>44</v>
      </c>
      <c r="C12" s="28"/>
      <c r="D12" s="28"/>
      <c r="E12" s="28"/>
      <c r="F12" s="28"/>
      <c r="G12" s="28"/>
      <c r="H12" s="37"/>
      <c r="I12" s="29"/>
      <c r="K12" s="15"/>
    </row>
    <row r="13" spans="1:19" x14ac:dyDescent="0.25">
      <c r="A13" s="29"/>
      <c r="B13" s="30" t="s">
        <v>30</v>
      </c>
      <c r="C13" s="30"/>
      <c r="D13" s="30"/>
      <c r="E13" s="30"/>
      <c r="F13" s="29"/>
      <c r="G13" s="31"/>
      <c r="H13" s="29"/>
      <c r="I13" s="38"/>
      <c r="J13" s="16"/>
    </row>
    <row r="14" spans="1:19" ht="15.4" x14ac:dyDescent="0.3">
      <c r="A14"/>
      <c r="I14" s="17"/>
      <c r="J14" s="17"/>
    </row>
    <row r="15" spans="1:19" ht="74.650000000000006" customHeight="1" x14ac:dyDescent="0.3">
      <c r="A15"/>
      <c r="B15" s="18" t="s">
        <v>31</v>
      </c>
      <c r="C15" s="40"/>
      <c r="D15" s="11" t="s">
        <v>8</v>
      </c>
      <c r="G15" s="11"/>
    </row>
    <row r="16" spans="1:19" ht="22.5" customHeight="1" x14ac:dyDescent="0.3">
      <c r="A16"/>
      <c r="B16" s="32" t="s">
        <v>14</v>
      </c>
      <c r="C16" s="32"/>
      <c r="D16" s="32"/>
      <c r="E16" s="9"/>
      <c r="L16" s="19"/>
      <c r="M16" s="3"/>
      <c r="N16" s="3"/>
      <c r="O16" s="3"/>
      <c r="P16" s="3"/>
      <c r="Q16" s="3"/>
      <c r="R16" s="3"/>
      <c r="S16" s="3"/>
    </row>
    <row r="17" spans="1:5" ht="15.4" x14ac:dyDescent="0.3">
      <c r="A17"/>
      <c r="B17" s="32" t="s">
        <v>10</v>
      </c>
      <c r="C17" s="32"/>
      <c r="D17" s="32"/>
      <c r="E17" s="9"/>
    </row>
    <row r="18" spans="1:5" ht="15.4" x14ac:dyDescent="0.3">
      <c r="A18"/>
      <c r="B18" s="20"/>
      <c r="C18" s="20"/>
      <c r="D18" s="20"/>
      <c r="E18" s="20"/>
    </row>
    <row r="19" spans="1:5" ht="15.4" x14ac:dyDescent="0.3">
      <c r="B19" s="11" t="s">
        <v>9</v>
      </c>
      <c r="C19" s="11"/>
      <c r="D19" s="11"/>
      <c r="E19" s="1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2018-04-12T12:06:59Z</cp:lastPrinted>
  <dcterms:created xsi:type="dcterms:W3CDTF">2018-02-08T10:35:23Z</dcterms:created>
  <dcterms:modified xsi:type="dcterms:W3CDTF">2018-04-16T12:30:48Z</dcterms:modified>
</cp:coreProperties>
</file>